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050" windowHeight="10380" activeTab="0"/>
  </bookViews>
  <sheets>
    <sheet name="  Программы 2019 г." sheetId="1" r:id="rId1"/>
  </sheets>
  <definedNames>
    <definedName name="_xlnm._FilterDatabase" localSheetId="0" hidden="1">'  Программы 2019 г.'!$A$13:$L$91</definedName>
    <definedName name="Z_072D351B_4DCF_4C5F_BB0C_B1F84EBBD46B_.wvu.Cols" localSheetId="0" hidden="1">'  Программы 2019 г.'!$I:$J</definedName>
    <definedName name="Z_072D351B_4DCF_4C5F_BB0C_B1F84EBBD46B_.wvu.PrintArea" localSheetId="0" hidden="1">'  Программы 2019 г.'!$A$1:$I$48</definedName>
    <definedName name="Z_072D351B_4DCF_4C5F_BB0C_B1F84EBBD46B_.wvu.PrintTitles" localSheetId="0" hidden="1">'  Программы 2019 г.'!$13:$13</definedName>
    <definedName name="Z_4AF32C0D_3EF2_4B3B_9612_87CA8DBB6ACF_.wvu.Cols" localSheetId="0" hidden="1">'  Программы 2019 г.'!$I:$J</definedName>
    <definedName name="Z_4AF32C0D_3EF2_4B3B_9612_87CA8DBB6ACF_.wvu.PrintArea" localSheetId="0" hidden="1">'  Программы 2019 г.'!$A$1:$I$48</definedName>
    <definedName name="Z_4AF32C0D_3EF2_4B3B_9612_87CA8DBB6ACF_.wvu.PrintTitles" localSheetId="0" hidden="1">'  Программы 2019 г.'!$13:$13</definedName>
    <definedName name="Z_5F1072CB_A768_452E_BCF8_20340BB8BAB0_.wvu.Cols" localSheetId="0" hidden="1">'  Программы 2019 г.'!$I:$J</definedName>
    <definedName name="Z_5F1072CB_A768_452E_BCF8_20340BB8BAB0_.wvu.PrintArea" localSheetId="0" hidden="1">'  Программы 2019 г.'!$A$1:$I$48</definedName>
    <definedName name="Z_5F1072CB_A768_452E_BCF8_20340BB8BAB0_.wvu.PrintTitles" localSheetId="0" hidden="1">'  Программы 2019 г.'!$13:$13</definedName>
    <definedName name="_xlnm.Print_Titles" localSheetId="0">'  Программы 2019 г.'!$13:$13</definedName>
    <definedName name="_xlnm.Print_Area" localSheetId="0">'  Программы 2019 г.'!$A$1:$K$129</definedName>
  </definedNames>
  <calcPr fullCalcOnLoad="1"/>
</workbook>
</file>

<file path=xl/sharedStrings.xml><?xml version="1.0" encoding="utf-8"?>
<sst xmlns="http://schemas.openxmlformats.org/spreadsheetml/2006/main" count="540" uniqueCount="149">
  <si>
    <t>Иные бюджетные ассигнования</t>
  </si>
  <si>
    <t>850</t>
  </si>
  <si>
    <t>Расходы на выплаты персоналу казенных учреждений</t>
  </si>
  <si>
    <t>110</t>
  </si>
  <si>
    <t>Обеспечение деятельности учреждений культуры</t>
  </si>
  <si>
    <t>01 0 00 00000</t>
  </si>
  <si>
    <t>02 0 00 00000</t>
  </si>
  <si>
    <t xml:space="preserve">к решению Совета депутатов </t>
  </si>
  <si>
    <t>сельского поселения Реммаш</t>
  </si>
  <si>
    <t>Мероприятия в сфере культуры и кинематографии</t>
  </si>
  <si>
    <t>Иные закупки товаров, работ и услуг для муниципальных нужд</t>
  </si>
  <si>
    <t>000</t>
  </si>
  <si>
    <t>Организационно-воспитательная работа с молодежью</t>
  </si>
  <si>
    <t>02 0 00 09240</t>
  </si>
  <si>
    <t>Обслуживание наружных сетей уличного освещения и электроснабжение уличного освещения</t>
  </si>
  <si>
    <t>01 0 00 09190</t>
  </si>
  <si>
    <t xml:space="preserve">Содержание внутриквартальных дорог </t>
  </si>
  <si>
    <t>Озеленение, посадка и содержание цветников</t>
  </si>
  <si>
    <t>01 0 00 09200</t>
  </si>
  <si>
    <t>01 0 00 09210</t>
  </si>
  <si>
    <t>Прочие мероприятия по благоустройству</t>
  </si>
  <si>
    <t>01 0 00 09230</t>
  </si>
  <si>
    <t>Другие вопросы в области национальной безопасности и правоохранительной деятельности</t>
  </si>
  <si>
    <t xml:space="preserve">Распределение бюджетных ассигнований по целевым статьям (муниципальным программам), группам и подгруппам видов расходов классификации расходов бюджета </t>
  </si>
  <si>
    <t>14</t>
  </si>
  <si>
    <t>№ п/п</t>
  </si>
  <si>
    <t xml:space="preserve">Наименования </t>
  </si>
  <si>
    <t>ЦСР</t>
  </si>
  <si>
    <t>Рз</t>
  </si>
  <si>
    <t>ПР</t>
  </si>
  <si>
    <t>ВР</t>
  </si>
  <si>
    <t>01</t>
  </si>
  <si>
    <t>03</t>
  </si>
  <si>
    <t>08</t>
  </si>
  <si>
    <t>05</t>
  </si>
  <si>
    <t>07</t>
  </si>
  <si>
    <t>00</t>
  </si>
  <si>
    <t>тыс.руб.</t>
  </si>
  <si>
    <t>200</t>
  </si>
  <si>
    <t>240</t>
  </si>
  <si>
    <t>Иные закупки товаров, работ и услуг для обеспечения муниципальных нужд</t>
  </si>
  <si>
    <t>03 0 00 00000</t>
  </si>
  <si>
    <t>Обеспечение деятельности учреждений физической культуры и спорта</t>
  </si>
  <si>
    <t>03 0 00 05000</t>
  </si>
  <si>
    <t>11</t>
  </si>
  <si>
    <t>Мероприятия в области спорта и физической культуры, туризма</t>
  </si>
  <si>
    <t>03 0 00 06020</t>
  </si>
  <si>
    <t>Средства бюджета сельского поселения</t>
  </si>
  <si>
    <t>Средства бюджета муниципального района</t>
  </si>
  <si>
    <t>Средства бюджета Московской области</t>
  </si>
  <si>
    <t>Средства Федерального бюджета</t>
  </si>
  <si>
    <t>Итого по муниципальным программам</t>
  </si>
  <si>
    <t>Програмные расходы</t>
  </si>
  <si>
    <t>непрограмные расходы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</si>
  <si>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</si>
  <si>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образования. 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</si>
  <si>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</si>
  <si>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выплаты персоналу государственных (муниципальных) органов</t>
  </si>
  <si>
    <t>02</t>
  </si>
  <si>
    <t>00 0 00 00000</t>
  </si>
  <si>
    <t>120</t>
  </si>
  <si>
    <t>Функционирование законодательных (представительных) органов государственной власти и местного самоуправления</t>
  </si>
  <si>
    <t>Центральный аппарат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</si>
  <si>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</si>
  <si>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</t>
  </si>
  <si>
    <t>Исполнение переданных полномочий по осуществлению составления, исполнения, кассового обслуживания бюджета поселения</t>
  </si>
  <si>
    <t>Иные межбюджетные трансферты</t>
  </si>
  <si>
    <t>Исполнение переданных полномочий по осуществлению внешнего муниципального финансового контроля</t>
  </si>
  <si>
    <t>95 0 00 07000</t>
  </si>
  <si>
    <t>06</t>
  </si>
  <si>
    <t>95 0 00 07010</t>
  </si>
  <si>
    <t>95 0 00 07710</t>
  </si>
  <si>
    <t>540</t>
  </si>
  <si>
    <t>Резервные фонды</t>
  </si>
  <si>
    <t>Резервный фонд местной администрации</t>
  </si>
  <si>
    <t>Резервные средства</t>
  </si>
  <si>
    <t>99 0 00 00000</t>
  </si>
  <si>
    <t>99 0 00 01000</t>
  </si>
  <si>
    <t>870</t>
  </si>
  <si>
    <t>Другие общегосударственные вопросы</t>
  </si>
  <si>
    <t>Управление государственной (муниципальной) собственностью</t>
  </si>
  <si>
    <t xml:space="preserve">Осуществлению полномочий (части полномочий) в сфере осуществления закупок товаров, работ и услуг </t>
  </si>
  <si>
    <t>13</t>
  </si>
  <si>
    <t>95 0 00 09010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</si>
  <si>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</si>
  <si>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</si>
  <si>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</si>
  <si>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экономика</t>
  </si>
  <si>
    <t>Другие вопросы в области национальной экономики</t>
  </si>
  <si>
    <t>99 0 00 09160</t>
  </si>
  <si>
    <t>12</t>
  </si>
  <si>
    <t>Итого непрограмные расходы</t>
  </si>
  <si>
    <t>Социальная политика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</si>
  <si>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</si>
  <si>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</si>
  <si>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Специальные расходы</t>
  </si>
  <si>
    <t>10</t>
  </si>
  <si>
    <t>310</t>
  </si>
  <si>
    <t>Всего по бюджету</t>
  </si>
  <si>
    <t>Муниципальная программа «Профилактика правонарушений в сельском поселении Реммаш на 2017-2019 годы»</t>
  </si>
  <si>
    <t>04 0 00 00000</t>
  </si>
  <si>
    <t>04 0 00 09230</t>
  </si>
  <si>
    <t>Жилищно-коммунальное хозяйство</t>
  </si>
  <si>
    <t>Жилищное хозяйство</t>
  </si>
  <si>
    <t xml:space="preserve">Мероприятия в области жилищного хозяйства </t>
  </si>
  <si>
    <t>99 0 00 09170</t>
  </si>
  <si>
    <t>Закупка товаров, работ и услуг для государственных (муниципальных) нужд</t>
  </si>
  <si>
    <t>800</t>
  </si>
  <si>
    <t>Уплата налогов, сборов и иных платежей</t>
  </si>
  <si>
    <t>05 0 00 09130</t>
  </si>
  <si>
    <t>05 0 00 00000</t>
  </si>
  <si>
    <t>02 0 00 02000</t>
  </si>
  <si>
    <t>02 0 00 03000</t>
  </si>
  <si>
    <t>Муниципальная программа "Муниципальное управление сельского поселения Реммаш на 2018-2020 годы"</t>
  </si>
  <si>
    <t>06 0 00 00000</t>
  </si>
  <si>
    <t>Муниципальная программа «Обеспечение пожарной безопасности на территории  муниципального образования сельское поселение Реммаш на 2018 – 2020 годы»</t>
  </si>
  <si>
    <t>Муниципальная программа "Развитие физической культуры и массового спорта на территории сельского поселения Реммаш на 2018-2020 годы"</t>
  </si>
  <si>
    <t>06 0 00 01000</t>
  </si>
  <si>
    <t>06 0 00 02000</t>
  </si>
  <si>
    <t>06 0 00 06000</t>
  </si>
  <si>
    <t>06 0 00 09250</t>
  </si>
  <si>
    <t xml:space="preserve">Сумма  (тыс.руб.)                   </t>
  </si>
  <si>
    <t xml:space="preserve"> сельского поселения Реммаш  на 2019 год </t>
  </si>
  <si>
    <t>Муниципальная программа «Создание условий для развития малого и среднего предпринимательства на территории  муниципального образования сельское поселение Реммаш на 2018 – 2020 годы»</t>
  </si>
  <si>
    <t>07 0 00 00000</t>
  </si>
  <si>
    <t>07 0 00 09180</t>
  </si>
  <si>
    <t>810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</si>
  <si>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</si>
  <si>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</si>
  <si>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95 0 00 05010</t>
  </si>
  <si>
    <t>Финансирование мероприятий на приобретение техники для нужд благоустройства территорий муниципальных образований Московской области</t>
  </si>
  <si>
    <t>Финансирование мероприятий на капитальный ремонт системы наружного освещения в рамках проекта «Светлый город»</t>
  </si>
  <si>
    <t>Софинансирование мероприятий на капитальный ремонт системы наружного освещения в рамках проекта «Светлый город»</t>
  </si>
  <si>
    <t>01 0 F2 61360</t>
  </si>
  <si>
    <t>01 0 F2 62630</t>
  </si>
  <si>
    <t>Приобретение спортивного инвентаря для МКУ "ФОК"Орбита"</t>
  </si>
  <si>
    <t>03 0 00 04400</t>
  </si>
  <si>
    <t>01 0 F2 S2630</t>
  </si>
  <si>
    <t>Финансирование работ на ремонт асфальтового покрытия дворовых территорий</t>
  </si>
  <si>
    <t>09</t>
  </si>
  <si>
    <t>01 0 F2 55553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</si>
  <si>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</si>
  <si>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Муниципальная программа «Формирование современной комфортной среды муниципального образования сельское поселение Реммаш на 2018-2024 годы» </t>
  </si>
  <si>
    <t>Муниципальная программа "Развитие культуры на территории сельского поселения Реммаш на 2018-2022 годы"</t>
  </si>
  <si>
    <t>Приложение №5</t>
  </si>
  <si>
    <t>Приложение №13</t>
  </si>
  <si>
    <t>№ 3/54  от 25.12.2018г.</t>
  </si>
  <si>
    <t>Сергиево-Посадского городского округа</t>
  </si>
  <si>
    <t>от                                   №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</si>
</sst>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  <numFmt numFmtId="194" formatCode="#,##0.000_р_."/>
    <numFmt numFmtId="195" formatCode="#,##0.0000_р_."/>
    <numFmt numFmtId="196" formatCode="#,##0.00000_р_."/>
    <numFmt numFmtId="197" formatCode="#,##0.000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 Cyr"/>
      <family val="1"/>
    </font>
    <font>
      <sz val="11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color indexed="18"/>
      <name val="Times New Roman"/>
      <family val="1"/>
    </font>
    <font>
      <sz val="16"/>
      <color indexed="18"/>
      <name val="Times New Roman"/>
      <family val="1"/>
    </font>
    <font>
      <i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90" fontId="3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wrapText="1"/>
    </xf>
    <xf numFmtId="0" fontId="18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/>
    </xf>
    <xf numFmtId="49" fontId="1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/>
    </xf>
    <xf numFmtId="49" fontId="3" fillId="0" borderId="0" xfId="0" applyNumberFormat="1" applyFont="1" applyFill="1" applyBorder="1" applyAlignment="1">
      <alignment horizontal="justify"/>
    </xf>
    <xf numFmtId="0" fontId="3" fillId="0" borderId="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wrapText="1"/>
    </xf>
    <xf numFmtId="0" fontId="4" fillId="0" borderId="14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center" wrapText="1"/>
    </xf>
    <xf numFmtId="190" fontId="7" fillId="0" borderId="10" xfId="6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left" wrapText="1"/>
    </xf>
    <xf numFmtId="49" fontId="20" fillId="0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0" fontId="16" fillId="0" borderId="10" xfId="0" applyNumberFormat="1" applyFont="1" applyFill="1" applyBorder="1" applyAlignment="1">
      <alignment horizontal="center" vertical="center" wrapText="1"/>
    </xf>
    <xf numFmtId="190" fontId="4" fillId="0" borderId="10" xfId="6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1" xfId="0" applyFont="1" applyFill="1" applyBorder="1" applyAlignment="1">
      <alignment vertical="top" wrapText="1"/>
    </xf>
    <xf numFmtId="0" fontId="13" fillId="0" borderId="11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87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left" wrapText="1"/>
    </xf>
    <xf numFmtId="197" fontId="21" fillId="0" borderId="10" xfId="0" applyNumberFormat="1" applyFont="1" applyFill="1" applyBorder="1" applyAlignment="1">
      <alignment horizontal="right" vertical="center"/>
    </xf>
    <xf numFmtId="180" fontId="21" fillId="0" borderId="10" xfId="0" applyNumberFormat="1" applyFont="1" applyFill="1" applyBorder="1" applyAlignment="1">
      <alignment horizontal="right" vertical="center"/>
    </xf>
    <xf numFmtId="180" fontId="22" fillId="0" borderId="1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top"/>
    </xf>
    <xf numFmtId="187" fontId="15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4" fontId="15" fillId="0" borderId="10" xfId="0" applyNumberFormat="1" applyFont="1" applyFill="1" applyBorder="1" applyAlignment="1">
      <alignment horizontal="right" vertical="center"/>
    </xf>
    <xf numFmtId="189" fontId="15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 vertical="center"/>
    </xf>
    <xf numFmtId="189" fontId="22" fillId="0" borderId="10" xfId="0" applyNumberFormat="1" applyFont="1" applyFill="1" applyBorder="1" applyAlignment="1">
      <alignment horizontal="right"/>
    </xf>
    <xf numFmtId="180" fontId="15" fillId="0" borderId="10" xfId="0" applyNumberFormat="1" applyFont="1" applyFill="1" applyBorder="1" applyAlignment="1">
      <alignment horizontal="right" vertical="center"/>
    </xf>
    <xf numFmtId="187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180" fontId="21" fillId="0" borderId="10" xfId="0" applyNumberFormat="1" applyFont="1" applyFill="1" applyBorder="1" applyAlignment="1">
      <alignment horizontal="right" vertical="center" wrapText="1"/>
    </xf>
    <xf numFmtId="180" fontId="22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/>
    </xf>
    <xf numFmtId="180" fontId="25" fillId="0" borderId="10" xfId="0" applyNumberFormat="1" applyFont="1" applyFill="1" applyBorder="1" applyAlignment="1">
      <alignment horizontal="right" vertical="center" wrapText="1"/>
    </xf>
    <xf numFmtId="189" fontId="21" fillId="0" borderId="10" xfId="0" applyNumberFormat="1" applyFont="1" applyFill="1" applyBorder="1" applyAlignment="1">
      <alignment horizontal="right" vertical="center" wrapText="1"/>
    </xf>
    <xf numFmtId="188" fontId="22" fillId="0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  <xf numFmtId="184" fontId="22" fillId="0" borderId="10" xfId="0" applyNumberFormat="1" applyFont="1" applyFill="1" applyBorder="1" applyAlignment="1">
      <alignment horizontal="right" wrapText="1"/>
    </xf>
    <xf numFmtId="188" fontId="21" fillId="0" borderId="10" xfId="0" applyNumberFormat="1" applyFont="1" applyFill="1" applyBorder="1" applyAlignment="1">
      <alignment horizontal="right" wrapText="1"/>
    </xf>
    <xf numFmtId="188" fontId="22" fillId="0" borderId="10" xfId="0" applyNumberFormat="1" applyFont="1" applyFill="1" applyBorder="1" applyAlignment="1">
      <alignment horizontal="right"/>
    </xf>
    <xf numFmtId="184" fontId="25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right"/>
    </xf>
    <xf numFmtId="188" fontId="15" fillId="0" borderId="10" xfId="0" applyNumberFormat="1" applyFont="1" applyFill="1" applyBorder="1" applyAlignment="1">
      <alignment horizontal="right"/>
    </xf>
    <xf numFmtId="188" fontId="15" fillId="0" borderId="10" xfId="0" applyNumberFormat="1" applyFont="1" applyFill="1" applyBorder="1" applyAlignment="1">
      <alignment horizontal="right" wrapText="1"/>
    </xf>
    <xf numFmtId="188" fontId="21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184" fontId="22" fillId="0" borderId="10" xfId="0" applyNumberFormat="1" applyFont="1" applyFill="1" applyBorder="1" applyAlignment="1">
      <alignment horizontal="right"/>
    </xf>
    <xf numFmtId="184" fontId="15" fillId="0" borderId="10" xfId="0" applyNumberFormat="1" applyFont="1" applyFill="1" applyBorder="1" applyAlignment="1">
      <alignment horizontal="right"/>
    </xf>
    <xf numFmtId="188" fontId="21" fillId="0" borderId="11" xfId="0" applyNumberFormat="1" applyFont="1" applyFill="1" applyBorder="1" applyAlignment="1">
      <alignment horizontal="right"/>
    </xf>
    <xf numFmtId="189" fontId="21" fillId="0" borderId="11" xfId="0" applyNumberFormat="1" applyFont="1" applyFill="1" applyBorder="1" applyAlignment="1">
      <alignment horizontal="right"/>
    </xf>
    <xf numFmtId="188" fontId="22" fillId="0" borderId="11" xfId="0" applyNumberFormat="1" applyFont="1" applyFill="1" applyBorder="1" applyAlignment="1">
      <alignment horizontal="right"/>
    </xf>
    <xf numFmtId="189" fontId="22" fillId="0" borderId="11" xfId="0" applyNumberFormat="1" applyFont="1" applyFill="1" applyBorder="1" applyAlignment="1">
      <alignment horizontal="right"/>
    </xf>
    <xf numFmtId="188" fontId="15" fillId="0" borderId="11" xfId="0" applyNumberFormat="1" applyFont="1" applyFill="1" applyBorder="1" applyAlignment="1">
      <alignment horizontal="right"/>
    </xf>
    <xf numFmtId="189" fontId="15" fillId="0" borderId="11" xfId="0" applyNumberFormat="1" applyFont="1" applyFill="1" applyBorder="1" applyAlignment="1">
      <alignment horizontal="right"/>
    </xf>
    <xf numFmtId="195" fontId="21" fillId="0" borderId="10" xfId="0" applyNumberFormat="1" applyFont="1" applyFill="1" applyBorder="1" applyAlignment="1">
      <alignment horizontal="right" wrapText="1"/>
    </xf>
    <xf numFmtId="187" fontId="22" fillId="0" borderId="10" xfId="0" applyNumberFormat="1" applyFont="1" applyFill="1" applyBorder="1" applyAlignment="1">
      <alignment horizontal="right" wrapText="1"/>
    </xf>
    <xf numFmtId="189" fontId="21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342"/>
  <sheetViews>
    <sheetView tabSelected="1" view="pageBreakPreview" zoomScale="90" zoomScaleNormal="90" zoomScaleSheetLayoutView="90" zoomScalePageLayoutView="0" workbookViewId="0" topLeftCell="A1">
      <pane ySplit="13" topLeftCell="A36" activePane="bottomLeft" state="frozen"/>
      <selection pane="topLeft" activeCell="A1" sqref="A1"/>
      <selection pane="bottomLeft" activeCell="N11" sqref="N11"/>
    </sheetView>
  </sheetViews>
  <sheetFormatPr defaultColWidth="8.875" defaultRowHeight="12.75"/>
  <cols>
    <col min="1" max="1" width="4.00390625" style="40" customWidth="1"/>
    <col min="2" max="2" width="68.375" style="10" customWidth="1"/>
    <col min="3" max="3" width="15.75390625" style="42" customWidth="1"/>
    <col min="4" max="5" width="4.75390625" style="42" customWidth="1"/>
    <col min="6" max="6" width="6.125" style="42" customWidth="1"/>
    <col min="7" max="7" width="17.75390625" style="10" customWidth="1"/>
    <col min="8" max="8" width="15.75390625" style="10" customWidth="1"/>
    <col min="9" max="9" width="13.25390625" style="10" customWidth="1"/>
    <col min="10" max="10" width="15.875" style="10" customWidth="1"/>
    <col min="11" max="11" width="11.25390625" style="10" customWidth="1"/>
    <col min="12" max="12" width="12.875" style="10" customWidth="1"/>
    <col min="13" max="13" width="15.125" style="10" customWidth="1"/>
    <col min="14" max="14" width="11.875" style="10" bestFit="1" customWidth="1"/>
    <col min="15" max="16384" width="8.875" style="10" customWidth="1"/>
  </cols>
  <sheetData>
    <row r="1" spans="2:11" ht="17.25" customHeight="1">
      <c r="B1" s="41"/>
      <c r="C1" s="10"/>
      <c r="H1" s="44"/>
      <c r="I1" s="43" t="s">
        <v>144</v>
      </c>
      <c r="J1" s="45"/>
      <c r="K1" s="41"/>
    </row>
    <row r="2" spans="2:11" ht="17.25" customHeight="1">
      <c r="B2" s="39"/>
      <c r="C2" s="10"/>
      <c r="H2" s="44"/>
      <c r="I2" s="46" t="s">
        <v>7</v>
      </c>
      <c r="J2" s="45"/>
      <c r="K2" s="41"/>
    </row>
    <row r="3" spans="2:11" ht="17.25" customHeight="1">
      <c r="B3" s="41"/>
      <c r="C3" s="10"/>
      <c r="H3" s="44"/>
      <c r="I3" s="46" t="s">
        <v>147</v>
      </c>
      <c r="J3" s="45"/>
      <c r="K3" s="41"/>
    </row>
    <row r="4" spans="3:11" ht="17.25" customHeight="1">
      <c r="C4" s="10"/>
      <c r="H4" s="44"/>
      <c r="I4" s="43" t="s">
        <v>148</v>
      </c>
      <c r="J4" s="45"/>
      <c r="K4" s="41"/>
    </row>
    <row r="5" spans="3:11" ht="17.25" customHeight="1">
      <c r="C5" s="10"/>
      <c r="H5" s="44"/>
      <c r="I5" s="43" t="s">
        <v>145</v>
      </c>
      <c r="J5" s="45"/>
      <c r="K5" s="41"/>
    </row>
    <row r="6" spans="3:11" ht="17.25" customHeight="1">
      <c r="C6" s="10"/>
      <c r="H6" s="44"/>
      <c r="I6" s="46" t="s">
        <v>7</v>
      </c>
      <c r="J6" s="45"/>
      <c r="K6" s="41"/>
    </row>
    <row r="7" spans="3:11" ht="17.25" customHeight="1">
      <c r="C7" s="10"/>
      <c r="H7" s="44"/>
      <c r="I7" s="46" t="s">
        <v>8</v>
      </c>
      <c r="J7" s="45"/>
      <c r="K7" s="41"/>
    </row>
    <row r="8" spans="3:11" ht="17.25" customHeight="1">
      <c r="C8" s="10"/>
      <c r="H8" s="44"/>
      <c r="I8" s="43" t="s">
        <v>146</v>
      </c>
      <c r="J8" s="45"/>
      <c r="K8" s="41"/>
    </row>
    <row r="9" spans="3:11" ht="18" customHeight="1">
      <c r="C9" s="10"/>
      <c r="G9" s="47"/>
      <c r="H9" s="47"/>
      <c r="I9" s="47"/>
      <c r="J9" s="47"/>
      <c r="K9" s="47"/>
    </row>
    <row r="10" spans="1:11" ht="32.25" customHeight="1">
      <c r="A10" s="48"/>
      <c r="B10" s="143" t="s">
        <v>23</v>
      </c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0" ht="13.5" customHeight="1">
      <c r="A11" s="49"/>
      <c r="B11" s="142" t="s">
        <v>122</v>
      </c>
      <c r="C11" s="142"/>
      <c r="D11" s="142"/>
      <c r="E11" s="142"/>
      <c r="F11" s="142"/>
      <c r="G11" s="142"/>
      <c r="H11" s="142"/>
      <c r="I11" s="142"/>
      <c r="J11" s="142"/>
    </row>
    <row r="12" spans="1:8" ht="15.75">
      <c r="A12" s="50"/>
      <c r="B12" s="51"/>
      <c r="C12" s="52"/>
      <c r="D12" s="52"/>
      <c r="E12" s="52"/>
      <c r="F12" s="52"/>
      <c r="G12" s="51"/>
      <c r="H12" s="53" t="s">
        <v>37</v>
      </c>
    </row>
    <row r="13" spans="1:11" ht="79.5" customHeight="1">
      <c r="A13" s="2" t="s">
        <v>25</v>
      </c>
      <c r="B13" s="2" t="s">
        <v>26</v>
      </c>
      <c r="C13" s="54" t="s">
        <v>27</v>
      </c>
      <c r="D13" s="54" t="s">
        <v>28</v>
      </c>
      <c r="E13" s="54" t="s">
        <v>29</v>
      </c>
      <c r="F13" s="54" t="s">
        <v>30</v>
      </c>
      <c r="G13" s="55" t="s">
        <v>121</v>
      </c>
      <c r="H13" s="56" t="s">
        <v>47</v>
      </c>
      <c r="I13" s="56" t="s">
        <v>48</v>
      </c>
      <c r="J13" s="56" t="s">
        <v>49</v>
      </c>
      <c r="K13" s="57" t="s">
        <v>50</v>
      </c>
    </row>
    <row r="14" spans="1:11" ht="27" customHeight="1">
      <c r="A14" s="2"/>
      <c r="B14" s="58" t="s">
        <v>52</v>
      </c>
      <c r="C14" s="54"/>
      <c r="D14" s="54"/>
      <c r="E14" s="54"/>
      <c r="F14" s="54"/>
      <c r="G14" s="59"/>
      <c r="H14" s="60"/>
      <c r="I14" s="60"/>
      <c r="J14" s="60"/>
      <c r="K14" s="61"/>
    </row>
    <row r="15" spans="1:12" s="8" customFormat="1" ht="48.75" customHeight="1">
      <c r="A15" s="2">
        <v>1</v>
      </c>
      <c r="B15" s="62" t="s">
        <v>142</v>
      </c>
      <c r="C15" s="63" t="s">
        <v>5</v>
      </c>
      <c r="D15" s="12"/>
      <c r="E15" s="12"/>
      <c r="F15" s="12"/>
      <c r="G15" s="102">
        <f>G16+G19+G22+G25+G28+G30+G32+G34</f>
        <v>12611.92</v>
      </c>
      <c r="H15" s="103">
        <f>H16+H19+H22+H25+H28+H30+H32+H34</f>
        <v>11988.33</v>
      </c>
      <c r="I15" s="103">
        <f>I16+I19+I22+I25+I28+I30+I32+I34</f>
        <v>0</v>
      </c>
      <c r="J15" s="103">
        <f>J16+J19+J22+J25+J28+J30+J32+J34</f>
        <v>623.59</v>
      </c>
      <c r="K15" s="103">
        <f>K16+K19+K22+K25+K28+K30+K32+K34</f>
        <v>0</v>
      </c>
      <c r="L15" s="9"/>
    </row>
    <row r="16" spans="1:12" s="8" customFormat="1" ht="37.5" customHeight="1">
      <c r="A16" s="2"/>
      <c r="B16" s="3" t="s">
        <v>14</v>
      </c>
      <c r="C16" s="7" t="s">
        <v>15</v>
      </c>
      <c r="D16" s="4" t="s">
        <v>34</v>
      </c>
      <c r="E16" s="4" t="s">
        <v>32</v>
      </c>
      <c r="F16" s="4" t="s">
        <v>11</v>
      </c>
      <c r="G16" s="104">
        <f aca="true" t="shared" si="0" ref="G16:K17">G17</f>
        <v>2617</v>
      </c>
      <c r="H16" s="104">
        <f t="shared" si="0"/>
        <v>2617</v>
      </c>
      <c r="I16" s="104">
        <f t="shared" si="0"/>
        <v>0</v>
      </c>
      <c r="J16" s="104">
        <f t="shared" si="0"/>
        <v>0</v>
      </c>
      <c r="K16" s="104">
        <f t="shared" si="0"/>
        <v>0</v>
      </c>
      <c r="L16" s="9"/>
    </row>
    <row r="17" spans="1:12" s="8" customFormat="1" ht="37.5" customHeight="1">
      <c r="A17" s="2"/>
      <c r="B17" s="3" t="s">
        <v>40</v>
      </c>
      <c r="C17" s="7" t="s">
        <v>15</v>
      </c>
      <c r="D17" s="4" t="s">
        <v>34</v>
      </c>
      <c r="E17" s="4" t="s">
        <v>32</v>
      </c>
      <c r="F17" s="4" t="s">
        <v>38</v>
      </c>
      <c r="G17" s="104">
        <f t="shared" si="0"/>
        <v>2617</v>
      </c>
      <c r="H17" s="104">
        <f t="shared" si="0"/>
        <v>2617</v>
      </c>
      <c r="I17" s="104">
        <f t="shared" si="0"/>
        <v>0</v>
      </c>
      <c r="J17" s="104">
        <f t="shared" si="0"/>
        <v>0</v>
      </c>
      <c r="K17" s="104">
        <f t="shared" si="0"/>
        <v>0</v>
      </c>
      <c r="L17" s="9"/>
    </row>
    <row r="18" spans="1:12" s="8" customFormat="1" ht="37.5" customHeight="1">
      <c r="A18" s="2"/>
      <c r="B18" s="6" t="s">
        <v>10</v>
      </c>
      <c r="C18" s="7" t="s">
        <v>15</v>
      </c>
      <c r="D18" s="4" t="s">
        <v>34</v>
      </c>
      <c r="E18" s="4" t="s">
        <v>32</v>
      </c>
      <c r="F18" s="4" t="s">
        <v>39</v>
      </c>
      <c r="G18" s="104">
        <f>H18</f>
        <v>2617</v>
      </c>
      <c r="H18" s="104">
        <v>2617</v>
      </c>
      <c r="I18" s="105"/>
      <c r="J18" s="106"/>
      <c r="K18" s="107"/>
      <c r="L18" s="9"/>
    </row>
    <row r="19" spans="1:12" s="8" customFormat="1" ht="37.5" customHeight="1">
      <c r="A19" s="2"/>
      <c r="B19" s="3" t="s">
        <v>16</v>
      </c>
      <c r="C19" s="7" t="s">
        <v>18</v>
      </c>
      <c r="D19" s="4" t="s">
        <v>34</v>
      </c>
      <c r="E19" s="4" t="s">
        <v>32</v>
      </c>
      <c r="F19" s="4" t="s">
        <v>11</v>
      </c>
      <c r="G19" s="104">
        <f aca="true" t="shared" si="1" ref="G19:K20">G20</f>
        <v>5633.5</v>
      </c>
      <c r="H19" s="104">
        <f t="shared" si="1"/>
        <v>5633.5</v>
      </c>
      <c r="I19" s="104">
        <f t="shared" si="1"/>
        <v>0</v>
      </c>
      <c r="J19" s="104">
        <f t="shared" si="1"/>
        <v>0</v>
      </c>
      <c r="K19" s="104">
        <f t="shared" si="1"/>
        <v>0</v>
      </c>
      <c r="L19" s="9"/>
    </row>
    <row r="20" spans="1:12" s="8" customFormat="1" ht="37.5" customHeight="1">
      <c r="A20" s="2"/>
      <c r="B20" s="3" t="s">
        <v>40</v>
      </c>
      <c r="C20" s="7" t="s">
        <v>18</v>
      </c>
      <c r="D20" s="4" t="s">
        <v>34</v>
      </c>
      <c r="E20" s="4" t="s">
        <v>32</v>
      </c>
      <c r="F20" s="4" t="s">
        <v>38</v>
      </c>
      <c r="G20" s="104">
        <f t="shared" si="1"/>
        <v>5633.5</v>
      </c>
      <c r="H20" s="104">
        <f t="shared" si="1"/>
        <v>5633.5</v>
      </c>
      <c r="I20" s="104">
        <f t="shared" si="1"/>
        <v>0</v>
      </c>
      <c r="J20" s="104">
        <f t="shared" si="1"/>
        <v>0</v>
      </c>
      <c r="K20" s="104">
        <f t="shared" si="1"/>
        <v>0</v>
      </c>
      <c r="L20" s="9"/>
    </row>
    <row r="21" spans="1:12" s="8" customFormat="1" ht="37.5" customHeight="1">
      <c r="A21" s="2"/>
      <c r="B21" s="6" t="s">
        <v>10</v>
      </c>
      <c r="C21" s="7" t="s">
        <v>18</v>
      </c>
      <c r="D21" s="4" t="s">
        <v>34</v>
      </c>
      <c r="E21" s="4" t="s">
        <v>32</v>
      </c>
      <c r="F21" s="4" t="s">
        <v>39</v>
      </c>
      <c r="G21" s="104">
        <f>H21+I21+J21+K21</f>
        <v>5633.5</v>
      </c>
      <c r="H21" s="104">
        <v>5633.5</v>
      </c>
      <c r="I21" s="105"/>
      <c r="J21" s="106"/>
      <c r="K21" s="107"/>
      <c r="L21" s="9"/>
    </row>
    <row r="22" spans="1:12" s="8" customFormat="1" ht="37.5" customHeight="1">
      <c r="A22" s="2"/>
      <c r="B22" s="3" t="s">
        <v>17</v>
      </c>
      <c r="C22" s="7" t="s">
        <v>19</v>
      </c>
      <c r="D22" s="4" t="s">
        <v>34</v>
      </c>
      <c r="E22" s="4" t="s">
        <v>32</v>
      </c>
      <c r="F22" s="4" t="s">
        <v>11</v>
      </c>
      <c r="G22" s="104">
        <f aca="true" t="shared" si="2" ref="G22:K23">G23</f>
        <v>400</v>
      </c>
      <c r="H22" s="104">
        <f t="shared" si="2"/>
        <v>400</v>
      </c>
      <c r="I22" s="104">
        <f t="shared" si="2"/>
        <v>0</v>
      </c>
      <c r="J22" s="104">
        <f t="shared" si="2"/>
        <v>0</v>
      </c>
      <c r="K22" s="104">
        <f t="shared" si="2"/>
        <v>0</v>
      </c>
      <c r="L22" s="9"/>
    </row>
    <row r="23" spans="1:12" s="8" customFormat="1" ht="37.5" customHeight="1">
      <c r="A23" s="2"/>
      <c r="B23" s="3" t="s">
        <v>40</v>
      </c>
      <c r="C23" s="7" t="s">
        <v>19</v>
      </c>
      <c r="D23" s="4" t="s">
        <v>34</v>
      </c>
      <c r="E23" s="4" t="s">
        <v>32</v>
      </c>
      <c r="F23" s="4" t="s">
        <v>38</v>
      </c>
      <c r="G23" s="104">
        <f t="shared" si="2"/>
        <v>400</v>
      </c>
      <c r="H23" s="104">
        <f t="shared" si="2"/>
        <v>400</v>
      </c>
      <c r="I23" s="104">
        <f t="shared" si="2"/>
        <v>0</v>
      </c>
      <c r="J23" s="104">
        <f t="shared" si="2"/>
        <v>0</v>
      </c>
      <c r="K23" s="104">
        <f t="shared" si="2"/>
        <v>0</v>
      </c>
      <c r="L23" s="9"/>
    </row>
    <row r="24" spans="1:12" s="8" customFormat="1" ht="37.5" customHeight="1">
      <c r="A24" s="2"/>
      <c r="B24" s="6" t="s">
        <v>10</v>
      </c>
      <c r="C24" s="7" t="s">
        <v>19</v>
      </c>
      <c r="D24" s="4" t="s">
        <v>34</v>
      </c>
      <c r="E24" s="4" t="s">
        <v>32</v>
      </c>
      <c r="F24" s="4" t="s">
        <v>39</v>
      </c>
      <c r="G24" s="104">
        <f>H24</f>
        <v>400</v>
      </c>
      <c r="H24" s="104">
        <v>400</v>
      </c>
      <c r="I24" s="105"/>
      <c r="J24" s="106"/>
      <c r="K24" s="107"/>
      <c r="L24" s="9"/>
    </row>
    <row r="25" spans="1:12" s="8" customFormat="1" ht="37.5" customHeight="1">
      <c r="A25" s="2"/>
      <c r="B25" s="6" t="s">
        <v>20</v>
      </c>
      <c r="C25" s="7" t="s">
        <v>21</v>
      </c>
      <c r="D25" s="4" t="s">
        <v>34</v>
      </c>
      <c r="E25" s="4" t="s">
        <v>32</v>
      </c>
      <c r="F25" s="4" t="s">
        <v>11</v>
      </c>
      <c r="G25" s="104">
        <f aca="true" t="shared" si="3" ref="G25:K26">G26</f>
        <v>3337.83</v>
      </c>
      <c r="H25" s="104">
        <f t="shared" si="3"/>
        <v>3337.83</v>
      </c>
      <c r="I25" s="104">
        <f t="shared" si="3"/>
        <v>0</v>
      </c>
      <c r="J25" s="104">
        <f t="shared" si="3"/>
        <v>0</v>
      </c>
      <c r="K25" s="104">
        <f t="shared" si="3"/>
        <v>0</v>
      </c>
      <c r="L25" s="9"/>
    </row>
    <row r="26" spans="1:12" s="8" customFormat="1" ht="37.5" customHeight="1">
      <c r="A26" s="2"/>
      <c r="B26" s="3" t="s">
        <v>40</v>
      </c>
      <c r="C26" s="7" t="s">
        <v>21</v>
      </c>
      <c r="D26" s="4" t="s">
        <v>34</v>
      </c>
      <c r="E26" s="4" t="s">
        <v>32</v>
      </c>
      <c r="F26" s="4" t="s">
        <v>38</v>
      </c>
      <c r="G26" s="104">
        <f t="shared" si="3"/>
        <v>3337.83</v>
      </c>
      <c r="H26" s="104">
        <f t="shared" si="3"/>
        <v>3337.83</v>
      </c>
      <c r="I26" s="104">
        <f t="shared" si="3"/>
        <v>0</v>
      </c>
      <c r="J26" s="104">
        <f t="shared" si="3"/>
        <v>0</v>
      </c>
      <c r="K26" s="104">
        <f t="shared" si="3"/>
        <v>0</v>
      </c>
      <c r="L26" s="9"/>
    </row>
    <row r="27" spans="1:12" s="8" customFormat="1" ht="37.5" customHeight="1">
      <c r="A27" s="2"/>
      <c r="B27" s="6" t="s">
        <v>10</v>
      </c>
      <c r="C27" s="7" t="s">
        <v>21</v>
      </c>
      <c r="D27" s="4" t="s">
        <v>34</v>
      </c>
      <c r="E27" s="4" t="s">
        <v>32</v>
      </c>
      <c r="F27" s="4" t="s">
        <v>39</v>
      </c>
      <c r="G27" s="104">
        <f>H27</f>
        <v>3337.83</v>
      </c>
      <c r="H27" s="104">
        <v>3337.83</v>
      </c>
      <c r="I27" s="105"/>
      <c r="J27" s="106"/>
      <c r="K27" s="107"/>
      <c r="L27" s="9"/>
    </row>
    <row r="28" spans="1:12" s="8" customFormat="1" ht="49.5" customHeight="1">
      <c r="A28" s="2"/>
      <c r="B28" s="33" t="s">
        <v>130</v>
      </c>
      <c r="C28" s="34" t="s">
        <v>133</v>
      </c>
      <c r="D28" s="4" t="s">
        <v>34</v>
      </c>
      <c r="E28" s="4" t="s">
        <v>32</v>
      </c>
      <c r="F28" s="4" t="s">
        <v>38</v>
      </c>
      <c r="G28" s="108">
        <f>H28+I28+J28+K28</f>
        <v>0</v>
      </c>
      <c r="H28" s="104"/>
      <c r="I28" s="105"/>
      <c r="J28" s="109">
        <f>J29</f>
        <v>0</v>
      </c>
      <c r="K28" s="107"/>
      <c r="L28" s="9"/>
    </row>
    <row r="29" spans="1:12" s="8" customFormat="1" ht="37.5" customHeight="1">
      <c r="A29" s="2"/>
      <c r="B29" s="33" t="s">
        <v>10</v>
      </c>
      <c r="C29" s="34" t="s">
        <v>133</v>
      </c>
      <c r="D29" s="4" t="s">
        <v>34</v>
      </c>
      <c r="E29" s="4" t="s">
        <v>32</v>
      </c>
      <c r="F29" s="4" t="s">
        <v>39</v>
      </c>
      <c r="G29" s="110">
        <f>H29+I29+J29+K29</f>
        <v>0</v>
      </c>
      <c r="H29" s="104"/>
      <c r="I29" s="105"/>
      <c r="J29" s="111">
        <v>0</v>
      </c>
      <c r="K29" s="107"/>
      <c r="L29" s="9"/>
    </row>
    <row r="30" spans="1:12" s="8" customFormat="1" ht="37.5" customHeight="1">
      <c r="A30" s="2"/>
      <c r="B30" s="33" t="s">
        <v>131</v>
      </c>
      <c r="C30" s="34" t="s">
        <v>134</v>
      </c>
      <c r="D30" s="4" t="s">
        <v>34</v>
      </c>
      <c r="E30" s="4" t="s">
        <v>32</v>
      </c>
      <c r="F30" s="4" t="s">
        <v>38</v>
      </c>
      <c r="G30" s="108">
        <f>H30+I30+J30+K30</f>
        <v>0</v>
      </c>
      <c r="H30" s="109">
        <f>H31</f>
        <v>0</v>
      </c>
      <c r="I30" s="109">
        <f>I31</f>
        <v>0</v>
      </c>
      <c r="J30" s="109">
        <f>J31</f>
        <v>0</v>
      </c>
      <c r="K30" s="107"/>
      <c r="L30" s="9"/>
    </row>
    <row r="31" spans="1:12" s="8" customFormat="1" ht="37.5" customHeight="1">
      <c r="A31" s="2"/>
      <c r="B31" s="33" t="s">
        <v>10</v>
      </c>
      <c r="C31" s="34" t="s">
        <v>134</v>
      </c>
      <c r="D31" s="4" t="s">
        <v>34</v>
      </c>
      <c r="E31" s="4" t="s">
        <v>32</v>
      </c>
      <c r="F31" s="4" t="s">
        <v>39</v>
      </c>
      <c r="G31" s="110">
        <f>H31+I31+J31+K31</f>
        <v>0</v>
      </c>
      <c r="H31" s="104">
        <v>0</v>
      </c>
      <c r="I31" s="105"/>
      <c r="J31" s="111">
        <v>0</v>
      </c>
      <c r="K31" s="107"/>
      <c r="L31" s="9"/>
    </row>
    <row r="32" spans="1:12" s="8" customFormat="1" ht="37.5" customHeight="1">
      <c r="A32" s="2"/>
      <c r="B32" s="33" t="s">
        <v>132</v>
      </c>
      <c r="C32" s="34" t="s">
        <v>137</v>
      </c>
      <c r="D32" s="4" t="s">
        <v>34</v>
      </c>
      <c r="E32" s="4" t="s">
        <v>32</v>
      </c>
      <c r="F32" s="4" t="s">
        <v>38</v>
      </c>
      <c r="G32" s="112">
        <f>H32+I32+J32</f>
        <v>623.59</v>
      </c>
      <c r="H32" s="112">
        <f>H33</f>
        <v>0</v>
      </c>
      <c r="I32" s="112">
        <f>I33</f>
        <v>0</v>
      </c>
      <c r="J32" s="112">
        <f>J33</f>
        <v>623.59</v>
      </c>
      <c r="K32" s="107"/>
      <c r="L32" s="9"/>
    </row>
    <row r="33" spans="1:12" s="8" customFormat="1" ht="29.25" customHeight="1">
      <c r="A33" s="2"/>
      <c r="B33" s="33" t="s">
        <v>10</v>
      </c>
      <c r="C33" s="34" t="s">
        <v>137</v>
      </c>
      <c r="D33" s="4" t="s">
        <v>34</v>
      </c>
      <c r="E33" s="4" t="s">
        <v>32</v>
      </c>
      <c r="F33" s="4" t="s">
        <v>39</v>
      </c>
      <c r="G33" s="104">
        <f>H33+I33+J33+K33</f>
        <v>623.59</v>
      </c>
      <c r="H33" s="104">
        <v>0</v>
      </c>
      <c r="I33" s="105"/>
      <c r="J33" s="111">
        <v>623.59</v>
      </c>
      <c r="K33" s="107"/>
      <c r="L33" s="9"/>
    </row>
    <row r="34" spans="1:12" s="8" customFormat="1" ht="29.25" customHeight="1">
      <c r="A34" s="2"/>
      <c r="B34" s="64" t="s">
        <v>138</v>
      </c>
      <c r="C34" s="65" t="s">
        <v>140</v>
      </c>
      <c r="D34" s="54" t="s">
        <v>64</v>
      </c>
      <c r="E34" s="54" t="s">
        <v>139</v>
      </c>
      <c r="F34" s="54" t="s">
        <v>11</v>
      </c>
      <c r="G34" s="112">
        <f>G35</f>
        <v>0</v>
      </c>
      <c r="H34" s="112"/>
      <c r="I34" s="105"/>
      <c r="J34" s="106">
        <f>J35</f>
        <v>0</v>
      </c>
      <c r="K34" s="106">
        <f>K35</f>
        <v>0</v>
      </c>
      <c r="L34" s="9"/>
    </row>
    <row r="35" spans="1:12" s="8" customFormat="1" ht="29.25" customHeight="1">
      <c r="A35" s="2"/>
      <c r="B35" s="35" t="s">
        <v>106</v>
      </c>
      <c r="C35" s="34" t="s">
        <v>140</v>
      </c>
      <c r="D35" s="4" t="s">
        <v>64</v>
      </c>
      <c r="E35" s="4" t="s">
        <v>139</v>
      </c>
      <c r="F35" s="4" t="s">
        <v>38</v>
      </c>
      <c r="G35" s="104">
        <f>G36</f>
        <v>0</v>
      </c>
      <c r="H35" s="104"/>
      <c r="I35" s="104"/>
      <c r="J35" s="104">
        <f>J36</f>
        <v>0</v>
      </c>
      <c r="K35" s="104">
        <f>K36</f>
        <v>0</v>
      </c>
      <c r="L35" s="9"/>
    </row>
    <row r="36" spans="1:12" s="8" customFormat="1" ht="29.25" customHeight="1">
      <c r="A36" s="2"/>
      <c r="B36" s="35" t="s">
        <v>10</v>
      </c>
      <c r="C36" s="34" t="s">
        <v>140</v>
      </c>
      <c r="D36" s="4" t="s">
        <v>64</v>
      </c>
      <c r="E36" s="4" t="s">
        <v>139</v>
      </c>
      <c r="F36" s="4" t="s">
        <v>39</v>
      </c>
      <c r="G36" s="104">
        <f>H36+I36+J36+K36</f>
        <v>0</v>
      </c>
      <c r="H36" s="104"/>
      <c r="I36" s="105"/>
      <c r="J36" s="113">
        <v>0</v>
      </c>
      <c r="K36" s="114">
        <v>0</v>
      </c>
      <c r="L36" s="9"/>
    </row>
    <row r="37" spans="1:11" s="1" customFormat="1" ht="75" customHeight="1">
      <c r="A37" s="2">
        <v>2</v>
      </c>
      <c r="B37" s="62" t="s">
        <v>143</v>
      </c>
      <c r="C37" s="12" t="s">
        <v>6</v>
      </c>
      <c r="D37" s="12"/>
      <c r="E37" s="12"/>
      <c r="F37" s="13"/>
      <c r="G37" s="115">
        <f>G38+G46</f>
        <v>28845</v>
      </c>
      <c r="H37" s="115">
        <f>H38+H46</f>
        <v>28845</v>
      </c>
      <c r="I37" s="115">
        <f>I38+I46</f>
        <v>0</v>
      </c>
      <c r="J37" s="115">
        <f>J38+J46</f>
        <v>0</v>
      </c>
      <c r="K37" s="115">
        <f>K38+K46</f>
        <v>0</v>
      </c>
    </row>
    <row r="38" spans="1:11" s="1" customFormat="1" ht="42" customHeight="1">
      <c r="A38" s="2"/>
      <c r="B38" s="19"/>
      <c r="C38" s="20" t="s">
        <v>6</v>
      </c>
      <c r="D38" s="12"/>
      <c r="E38" s="12"/>
      <c r="F38" s="13"/>
      <c r="G38" s="115">
        <f>G39+G42</f>
        <v>28645</v>
      </c>
      <c r="H38" s="115">
        <f>H39+H42</f>
        <v>28645</v>
      </c>
      <c r="I38" s="115">
        <f>I39+I42</f>
        <v>0</v>
      </c>
      <c r="J38" s="115">
        <f>J39+J42</f>
        <v>0</v>
      </c>
      <c r="K38" s="115">
        <f>K39+K42</f>
        <v>0</v>
      </c>
    </row>
    <row r="39" spans="1:11" s="1" customFormat="1" ht="24" customHeight="1">
      <c r="A39" s="2"/>
      <c r="B39" s="6" t="s">
        <v>9</v>
      </c>
      <c r="C39" s="5" t="s">
        <v>111</v>
      </c>
      <c r="D39" s="5" t="s">
        <v>33</v>
      </c>
      <c r="E39" s="5" t="s">
        <v>31</v>
      </c>
      <c r="F39" s="5" t="s">
        <v>11</v>
      </c>
      <c r="G39" s="116">
        <f>G41</f>
        <v>300</v>
      </c>
      <c r="H39" s="116">
        <f>H41</f>
        <v>300</v>
      </c>
      <c r="I39" s="116">
        <f>I41</f>
        <v>0</v>
      </c>
      <c r="J39" s="116">
        <f>J41</f>
        <v>0</v>
      </c>
      <c r="K39" s="116">
        <f>K41</f>
        <v>0</v>
      </c>
    </row>
    <row r="40" spans="1:11" s="1" customFormat="1" ht="32.25" customHeight="1">
      <c r="A40" s="2"/>
      <c r="B40" s="3" t="s">
        <v>40</v>
      </c>
      <c r="C40" s="5" t="s">
        <v>111</v>
      </c>
      <c r="D40" s="5" t="s">
        <v>33</v>
      </c>
      <c r="E40" s="5" t="s">
        <v>31</v>
      </c>
      <c r="F40" s="5" t="s">
        <v>38</v>
      </c>
      <c r="G40" s="116">
        <f>G41</f>
        <v>300</v>
      </c>
      <c r="H40" s="116">
        <f>H41</f>
        <v>300</v>
      </c>
      <c r="I40" s="116">
        <f>I41</f>
        <v>0</v>
      </c>
      <c r="J40" s="116">
        <f>J41</f>
        <v>0</v>
      </c>
      <c r="K40" s="116">
        <f>K41</f>
        <v>0</v>
      </c>
    </row>
    <row r="41" spans="1:11" s="1" customFormat="1" ht="37.5" customHeight="1">
      <c r="A41" s="2"/>
      <c r="B41" s="6" t="s">
        <v>10</v>
      </c>
      <c r="C41" s="5" t="s">
        <v>111</v>
      </c>
      <c r="D41" s="5" t="s">
        <v>33</v>
      </c>
      <c r="E41" s="5" t="s">
        <v>31</v>
      </c>
      <c r="F41" s="5" t="s">
        <v>39</v>
      </c>
      <c r="G41" s="116">
        <f>H41</f>
        <v>300</v>
      </c>
      <c r="H41" s="104">
        <v>300</v>
      </c>
      <c r="I41" s="117"/>
      <c r="J41" s="114"/>
      <c r="K41" s="117"/>
    </row>
    <row r="42" spans="1:11" s="1" customFormat="1" ht="24.75" customHeight="1">
      <c r="A42" s="2"/>
      <c r="B42" s="6" t="s">
        <v>4</v>
      </c>
      <c r="C42" s="5" t="s">
        <v>112</v>
      </c>
      <c r="D42" s="5" t="s">
        <v>33</v>
      </c>
      <c r="E42" s="5" t="s">
        <v>31</v>
      </c>
      <c r="F42" s="5" t="s">
        <v>11</v>
      </c>
      <c r="G42" s="116">
        <f>H42+I42+K42</f>
        <v>28345</v>
      </c>
      <c r="H42" s="116">
        <f>H43+H44+H45</f>
        <v>28345</v>
      </c>
      <c r="I42" s="116">
        <f>I43+I44+I45</f>
        <v>0</v>
      </c>
      <c r="J42" s="116">
        <f>J43+J44+J45</f>
        <v>0</v>
      </c>
      <c r="K42" s="116">
        <f>K43+K44+K45</f>
        <v>0</v>
      </c>
    </row>
    <row r="43" spans="1:11" s="1" customFormat="1" ht="51" customHeight="1">
      <c r="A43" s="2"/>
      <c r="B43" s="6" t="s">
        <v>2</v>
      </c>
      <c r="C43" s="5" t="s">
        <v>112</v>
      </c>
      <c r="D43" s="5" t="s">
        <v>33</v>
      </c>
      <c r="E43" s="5" t="s">
        <v>31</v>
      </c>
      <c r="F43" s="5" t="s">
        <v>3</v>
      </c>
      <c r="G43" s="116">
        <f>H43</f>
        <v>23868</v>
      </c>
      <c r="H43" s="116">
        <v>23868</v>
      </c>
      <c r="I43" s="117"/>
      <c r="J43" s="114"/>
      <c r="K43" s="117"/>
    </row>
    <row r="44" spans="1:11" s="1" customFormat="1" ht="34.5" customHeight="1">
      <c r="A44" s="2"/>
      <c r="B44" s="6" t="s">
        <v>10</v>
      </c>
      <c r="C44" s="5" t="s">
        <v>112</v>
      </c>
      <c r="D44" s="5" t="s">
        <v>33</v>
      </c>
      <c r="E44" s="5" t="s">
        <v>31</v>
      </c>
      <c r="F44" s="5" t="s">
        <v>39</v>
      </c>
      <c r="G44" s="116">
        <f>H44+I44+J44+K44</f>
        <v>4437</v>
      </c>
      <c r="H44" s="116">
        <v>4437</v>
      </c>
      <c r="I44" s="117"/>
      <c r="J44" s="114"/>
      <c r="K44" s="117"/>
    </row>
    <row r="45" spans="1:11" s="1" customFormat="1" ht="24.75" customHeight="1">
      <c r="A45" s="2"/>
      <c r="B45" s="6" t="s">
        <v>0</v>
      </c>
      <c r="C45" s="5" t="s">
        <v>112</v>
      </c>
      <c r="D45" s="5" t="s">
        <v>33</v>
      </c>
      <c r="E45" s="5" t="s">
        <v>31</v>
      </c>
      <c r="F45" s="5" t="s">
        <v>1</v>
      </c>
      <c r="G45" s="116">
        <f>H45+I45+J45+K45</f>
        <v>40</v>
      </c>
      <c r="H45" s="116">
        <v>40</v>
      </c>
      <c r="I45" s="117"/>
      <c r="J45" s="114"/>
      <c r="K45" s="117"/>
    </row>
    <row r="46" spans="1:11" s="1" customFormat="1" ht="35.25" customHeight="1">
      <c r="A46" s="2"/>
      <c r="B46" s="6" t="s">
        <v>12</v>
      </c>
      <c r="C46" s="5" t="s">
        <v>13</v>
      </c>
      <c r="D46" s="5" t="s">
        <v>35</v>
      </c>
      <c r="E46" s="5" t="s">
        <v>35</v>
      </c>
      <c r="F46" s="4" t="s">
        <v>11</v>
      </c>
      <c r="G46" s="116">
        <f aca="true" t="shared" si="4" ref="G46:K47">G47</f>
        <v>200</v>
      </c>
      <c r="H46" s="116">
        <f t="shared" si="4"/>
        <v>200</v>
      </c>
      <c r="I46" s="116">
        <f t="shared" si="4"/>
        <v>0</v>
      </c>
      <c r="J46" s="116">
        <f t="shared" si="4"/>
        <v>0</v>
      </c>
      <c r="K46" s="116">
        <f t="shared" si="4"/>
        <v>0</v>
      </c>
    </row>
    <row r="47" spans="1:11" s="1" customFormat="1" ht="67.5" customHeight="1">
      <c r="A47" s="2"/>
      <c r="B47" s="3" t="s">
        <v>40</v>
      </c>
      <c r="C47" s="5" t="s">
        <v>13</v>
      </c>
      <c r="D47" s="5" t="s">
        <v>35</v>
      </c>
      <c r="E47" s="5" t="s">
        <v>35</v>
      </c>
      <c r="F47" s="5" t="s">
        <v>38</v>
      </c>
      <c r="G47" s="116">
        <f t="shared" si="4"/>
        <v>200</v>
      </c>
      <c r="H47" s="116">
        <f t="shared" si="4"/>
        <v>200</v>
      </c>
      <c r="I47" s="116">
        <f t="shared" si="4"/>
        <v>0</v>
      </c>
      <c r="J47" s="116">
        <f t="shared" si="4"/>
        <v>0</v>
      </c>
      <c r="K47" s="116">
        <f t="shared" si="4"/>
        <v>0</v>
      </c>
    </row>
    <row r="48" spans="1:11" s="1" customFormat="1" ht="40.5" customHeight="1">
      <c r="A48" s="2"/>
      <c r="B48" s="6" t="s">
        <v>10</v>
      </c>
      <c r="C48" s="5" t="s">
        <v>13</v>
      </c>
      <c r="D48" s="5" t="s">
        <v>35</v>
      </c>
      <c r="E48" s="5" t="s">
        <v>35</v>
      </c>
      <c r="F48" s="5" t="s">
        <v>39</v>
      </c>
      <c r="G48" s="116">
        <f>H48+I48+J48+K48</f>
        <v>200</v>
      </c>
      <c r="H48" s="118">
        <v>200</v>
      </c>
      <c r="I48" s="117"/>
      <c r="J48" s="114"/>
      <c r="K48" s="117"/>
    </row>
    <row r="49" spans="1:11" ht="47.25">
      <c r="A49" s="2">
        <v>3</v>
      </c>
      <c r="B49" s="66" t="s">
        <v>116</v>
      </c>
      <c r="C49" s="67" t="s">
        <v>41</v>
      </c>
      <c r="D49" s="67"/>
      <c r="E49" s="67"/>
      <c r="F49" s="67"/>
      <c r="G49" s="119">
        <f>G50+G55+G58</f>
        <v>14957</v>
      </c>
      <c r="H49" s="119">
        <f>H50+H55+H58</f>
        <v>14507</v>
      </c>
      <c r="I49" s="119">
        <f>I50+I55+I58</f>
        <v>0</v>
      </c>
      <c r="J49" s="119">
        <f>J50+J55+J58</f>
        <v>450</v>
      </c>
      <c r="K49" s="119">
        <f>K50+K55+K58</f>
        <v>0</v>
      </c>
    </row>
    <row r="50" spans="1:11" ht="32.25">
      <c r="A50" s="14"/>
      <c r="B50" s="36" t="s">
        <v>42</v>
      </c>
      <c r="C50" s="15" t="s">
        <v>43</v>
      </c>
      <c r="D50" s="15" t="s">
        <v>44</v>
      </c>
      <c r="E50" s="15" t="s">
        <v>31</v>
      </c>
      <c r="F50" s="15" t="s">
        <v>11</v>
      </c>
      <c r="G50" s="120">
        <f>G51+G52+G54</f>
        <v>14277</v>
      </c>
      <c r="H50" s="120">
        <f>H51+H52+H54</f>
        <v>14277</v>
      </c>
      <c r="I50" s="120">
        <f>I51+I52+I54</f>
        <v>0</v>
      </c>
      <c r="J50" s="120">
        <f>J51+J52+J54</f>
        <v>0</v>
      </c>
      <c r="K50" s="120">
        <f>K51+K52+K54</f>
        <v>0</v>
      </c>
    </row>
    <row r="51" spans="1:11" ht="24.75" customHeight="1">
      <c r="A51" s="14"/>
      <c r="B51" s="36" t="s">
        <v>2</v>
      </c>
      <c r="C51" s="15" t="s">
        <v>43</v>
      </c>
      <c r="D51" s="15" t="s">
        <v>44</v>
      </c>
      <c r="E51" s="15" t="s">
        <v>31</v>
      </c>
      <c r="F51" s="15" t="s">
        <v>3</v>
      </c>
      <c r="G51" s="120">
        <f>H51+I51+J51+K51</f>
        <v>9891</v>
      </c>
      <c r="H51" s="121">
        <v>9891</v>
      </c>
      <c r="I51" s="114"/>
      <c r="J51" s="114"/>
      <c r="K51" s="114"/>
    </row>
    <row r="52" spans="1:11" ht="39" customHeight="1">
      <c r="A52" s="14"/>
      <c r="B52" s="3" t="s">
        <v>40</v>
      </c>
      <c r="C52" s="15" t="s">
        <v>43</v>
      </c>
      <c r="D52" s="15" t="s">
        <v>44</v>
      </c>
      <c r="E52" s="15" t="s">
        <v>31</v>
      </c>
      <c r="F52" s="15" t="s">
        <v>38</v>
      </c>
      <c r="G52" s="120">
        <f>G53</f>
        <v>4326</v>
      </c>
      <c r="H52" s="120">
        <f>H53</f>
        <v>4326</v>
      </c>
      <c r="I52" s="114"/>
      <c r="J52" s="114"/>
      <c r="K52" s="114"/>
    </row>
    <row r="53" spans="1:11" ht="20.25">
      <c r="A53" s="14"/>
      <c r="B53" s="6" t="s">
        <v>10</v>
      </c>
      <c r="C53" s="15" t="s">
        <v>43</v>
      </c>
      <c r="D53" s="15" t="s">
        <v>44</v>
      </c>
      <c r="E53" s="15" t="s">
        <v>31</v>
      </c>
      <c r="F53" s="15" t="s">
        <v>39</v>
      </c>
      <c r="G53" s="120">
        <f>H53+I53+J53+K53</f>
        <v>4326</v>
      </c>
      <c r="H53" s="122">
        <v>4326</v>
      </c>
      <c r="I53" s="114"/>
      <c r="J53" s="114"/>
      <c r="K53" s="114"/>
    </row>
    <row r="54" spans="1:11" ht="20.25">
      <c r="A54" s="14"/>
      <c r="B54" s="6" t="s">
        <v>0</v>
      </c>
      <c r="C54" s="15" t="s">
        <v>43</v>
      </c>
      <c r="D54" s="15" t="s">
        <v>44</v>
      </c>
      <c r="E54" s="15" t="s">
        <v>31</v>
      </c>
      <c r="F54" s="15" t="s">
        <v>1</v>
      </c>
      <c r="G54" s="120">
        <v>60</v>
      </c>
      <c r="H54" s="122">
        <v>60</v>
      </c>
      <c r="I54" s="114"/>
      <c r="J54" s="114"/>
      <c r="K54" s="114"/>
    </row>
    <row r="55" spans="1:11" ht="20.25">
      <c r="A55" s="14"/>
      <c r="B55" s="36" t="s">
        <v>45</v>
      </c>
      <c r="C55" s="15" t="s">
        <v>46</v>
      </c>
      <c r="D55" s="15" t="s">
        <v>44</v>
      </c>
      <c r="E55" s="15" t="s">
        <v>31</v>
      </c>
      <c r="F55" s="15" t="s">
        <v>11</v>
      </c>
      <c r="G55" s="120">
        <f aca="true" t="shared" si="5" ref="G55:K56">G56</f>
        <v>230</v>
      </c>
      <c r="H55" s="120">
        <f t="shared" si="5"/>
        <v>230</v>
      </c>
      <c r="I55" s="120">
        <f t="shared" si="5"/>
        <v>0</v>
      </c>
      <c r="J55" s="120">
        <f t="shared" si="5"/>
        <v>0</v>
      </c>
      <c r="K55" s="120">
        <f t="shared" si="5"/>
        <v>0</v>
      </c>
    </row>
    <row r="56" spans="1:11" ht="20.25">
      <c r="A56" s="14"/>
      <c r="B56" s="3" t="s">
        <v>0</v>
      </c>
      <c r="C56" s="15" t="s">
        <v>46</v>
      </c>
      <c r="D56" s="15" t="s">
        <v>44</v>
      </c>
      <c r="E56" s="15" t="s">
        <v>31</v>
      </c>
      <c r="F56" s="15" t="s">
        <v>107</v>
      </c>
      <c r="G56" s="120">
        <f t="shared" si="5"/>
        <v>230</v>
      </c>
      <c r="H56" s="120">
        <f t="shared" si="5"/>
        <v>230</v>
      </c>
      <c r="I56" s="120">
        <f t="shared" si="5"/>
        <v>0</v>
      </c>
      <c r="J56" s="120">
        <f t="shared" si="5"/>
        <v>0</v>
      </c>
      <c r="K56" s="120">
        <f t="shared" si="5"/>
        <v>0</v>
      </c>
    </row>
    <row r="57" spans="1:11" ht="20.25">
      <c r="A57" s="14"/>
      <c r="B57" s="6" t="s">
        <v>108</v>
      </c>
      <c r="C57" s="15" t="s">
        <v>46</v>
      </c>
      <c r="D57" s="15" t="s">
        <v>44</v>
      </c>
      <c r="E57" s="15" t="s">
        <v>31</v>
      </c>
      <c r="F57" s="15" t="s">
        <v>1</v>
      </c>
      <c r="G57" s="120">
        <f>H57+I57+J57+K57</f>
        <v>230</v>
      </c>
      <c r="H57" s="122">
        <v>230</v>
      </c>
      <c r="I57" s="114"/>
      <c r="J57" s="114"/>
      <c r="K57" s="114"/>
    </row>
    <row r="58" spans="1:11" ht="20.25">
      <c r="A58" s="14"/>
      <c r="B58" s="35" t="s">
        <v>135</v>
      </c>
      <c r="C58" s="15" t="s">
        <v>136</v>
      </c>
      <c r="D58" s="15" t="s">
        <v>44</v>
      </c>
      <c r="E58" s="15" t="s">
        <v>31</v>
      </c>
      <c r="F58" s="15" t="s">
        <v>38</v>
      </c>
      <c r="G58" s="120">
        <f>H58+I58+J58+K58</f>
        <v>450</v>
      </c>
      <c r="H58" s="122"/>
      <c r="I58" s="114"/>
      <c r="J58" s="114">
        <f>J59</f>
        <v>450</v>
      </c>
      <c r="K58" s="114"/>
    </row>
    <row r="59" spans="1:11" ht="20.25">
      <c r="A59" s="14"/>
      <c r="B59" s="35" t="s">
        <v>10</v>
      </c>
      <c r="C59" s="15" t="s">
        <v>136</v>
      </c>
      <c r="D59" s="15" t="s">
        <v>44</v>
      </c>
      <c r="E59" s="15" t="s">
        <v>31</v>
      </c>
      <c r="F59" s="15" t="s">
        <v>39</v>
      </c>
      <c r="G59" s="120">
        <f>H59+I59+J59+K59</f>
        <v>450</v>
      </c>
      <c r="H59" s="122"/>
      <c r="I59" s="114"/>
      <c r="J59" s="114">
        <v>450</v>
      </c>
      <c r="K59" s="114"/>
    </row>
    <row r="60" spans="1:11" ht="39.75" customHeight="1">
      <c r="A60" s="14"/>
      <c r="B60" s="66" t="s">
        <v>99</v>
      </c>
      <c r="C60" s="68" t="s">
        <v>100</v>
      </c>
      <c r="D60" s="69"/>
      <c r="E60" s="69"/>
      <c r="F60" s="69"/>
      <c r="G60" s="123">
        <f aca="true" t="shared" si="6" ref="G60:K62">G61</f>
        <v>200</v>
      </c>
      <c r="H60" s="123">
        <f t="shared" si="6"/>
        <v>200</v>
      </c>
      <c r="I60" s="123">
        <f t="shared" si="6"/>
        <v>0</v>
      </c>
      <c r="J60" s="123">
        <f t="shared" si="6"/>
        <v>0</v>
      </c>
      <c r="K60" s="123">
        <f t="shared" si="6"/>
        <v>0</v>
      </c>
    </row>
    <row r="61" spans="1:11" ht="20.25">
      <c r="A61" s="14"/>
      <c r="B61" s="6" t="s">
        <v>20</v>
      </c>
      <c r="C61" s="18" t="s">
        <v>101</v>
      </c>
      <c r="D61" s="15" t="s">
        <v>34</v>
      </c>
      <c r="E61" s="15" t="s">
        <v>32</v>
      </c>
      <c r="F61" s="15" t="s">
        <v>11</v>
      </c>
      <c r="G61" s="120">
        <f t="shared" si="6"/>
        <v>200</v>
      </c>
      <c r="H61" s="120">
        <f t="shared" si="6"/>
        <v>200</v>
      </c>
      <c r="I61" s="120">
        <f t="shared" si="6"/>
        <v>0</v>
      </c>
      <c r="J61" s="120">
        <f t="shared" si="6"/>
        <v>0</v>
      </c>
      <c r="K61" s="120">
        <f t="shared" si="6"/>
        <v>0</v>
      </c>
    </row>
    <row r="62" spans="1:11" ht="31.5">
      <c r="A62" s="14"/>
      <c r="B62" s="6" t="s">
        <v>106</v>
      </c>
      <c r="C62" s="18" t="s">
        <v>101</v>
      </c>
      <c r="D62" s="15" t="s">
        <v>34</v>
      </c>
      <c r="E62" s="15" t="s">
        <v>32</v>
      </c>
      <c r="F62" s="15" t="s">
        <v>38</v>
      </c>
      <c r="G62" s="120">
        <f t="shared" si="6"/>
        <v>200</v>
      </c>
      <c r="H62" s="120">
        <f t="shared" si="6"/>
        <v>200</v>
      </c>
      <c r="I62" s="120">
        <f t="shared" si="6"/>
        <v>0</v>
      </c>
      <c r="J62" s="120">
        <f t="shared" si="6"/>
        <v>0</v>
      </c>
      <c r="K62" s="120">
        <f t="shared" si="6"/>
        <v>0</v>
      </c>
    </row>
    <row r="63" spans="1:11" ht="20.25">
      <c r="A63" s="14"/>
      <c r="B63" s="6" t="s">
        <v>10</v>
      </c>
      <c r="C63" s="18" t="s">
        <v>101</v>
      </c>
      <c r="D63" s="15" t="s">
        <v>34</v>
      </c>
      <c r="E63" s="15" t="s">
        <v>32</v>
      </c>
      <c r="F63" s="15" t="s">
        <v>39</v>
      </c>
      <c r="G63" s="120">
        <f>H63+I63+J63+K63</f>
        <v>200</v>
      </c>
      <c r="H63" s="122">
        <v>200</v>
      </c>
      <c r="I63" s="114"/>
      <c r="J63" s="114"/>
      <c r="K63" s="114"/>
    </row>
    <row r="64" spans="1:11" ht="47.25">
      <c r="A64" s="2"/>
      <c r="B64" s="70" t="s">
        <v>115</v>
      </c>
      <c r="C64" s="71" t="s">
        <v>110</v>
      </c>
      <c r="D64" s="54" t="s">
        <v>32</v>
      </c>
      <c r="E64" s="54" t="s">
        <v>36</v>
      </c>
      <c r="F64" s="54" t="s">
        <v>11</v>
      </c>
      <c r="G64" s="112">
        <f aca="true" t="shared" si="7" ref="G64:K66">G65</f>
        <v>410</v>
      </c>
      <c r="H64" s="112">
        <f t="shared" si="7"/>
        <v>410</v>
      </c>
      <c r="I64" s="112">
        <f t="shared" si="7"/>
        <v>0</v>
      </c>
      <c r="J64" s="112">
        <f t="shared" si="7"/>
        <v>0</v>
      </c>
      <c r="K64" s="112">
        <f t="shared" si="7"/>
        <v>0</v>
      </c>
    </row>
    <row r="65" spans="1:11" ht="31.5">
      <c r="A65" s="2"/>
      <c r="B65" s="6" t="s">
        <v>22</v>
      </c>
      <c r="C65" s="7" t="s">
        <v>109</v>
      </c>
      <c r="D65" s="4" t="s">
        <v>32</v>
      </c>
      <c r="E65" s="4" t="s">
        <v>24</v>
      </c>
      <c r="F65" s="4" t="s">
        <v>11</v>
      </c>
      <c r="G65" s="104">
        <f t="shared" si="7"/>
        <v>410</v>
      </c>
      <c r="H65" s="104">
        <f t="shared" si="7"/>
        <v>410</v>
      </c>
      <c r="I65" s="104">
        <f t="shared" si="7"/>
        <v>0</v>
      </c>
      <c r="J65" s="104">
        <f t="shared" si="7"/>
        <v>0</v>
      </c>
      <c r="K65" s="104">
        <f t="shared" si="7"/>
        <v>0</v>
      </c>
    </row>
    <row r="66" spans="1:11" ht="31.5">
      <c r="A66" s="2"/>
      <c r="B66" s="3" t="s">
        <v>40</v>
      </c>
      <c r="C66" s="7" t="s">
        <v>109</v>
      </c>
      <c r="D66" s="4" t="s">
        <v>32</v>
      </c>
      <c r="E66" s="4" t="s">
        <v>24</v>
      </c>
      <c r="F66" s="4" t="s">
        <v>38</v>
      </c>
      <c r="G66" s="104">
        <f t="shared" si="7"/>
        <v>410</v>
      </c>
      <c r="H66" s="104">
        <f t="shared" si="7"/>
        <v>410</v>
      </c>
      <c r="I66" s="104">
        <f t="shared" si="7"/>
        <v>0</v>
      </c>
      <c r="J66" s="104">
        <f t="shared" si="7"/>
        <v>0</v>
      </c>
      <c r="K66" s="104">
        <f t="shared" si="7"/>
        <v>0</v>
      </c>
    </row>
    <row r="67" spans="1:11" ht="20.25">
      <c r="A67" s="2"/>
      <c r="B67" s="6" t="s">
        <v>10</v>
      </c>
      <c r="C67" s="7" t="s">
        <v>109</v>
      </c>
      <c r="D67" s="4" t="s">
        <v>32</v>
      </c>
      <c r="E67" s="4" t="s">
        <v>24</v>
      </c>
      <c r="F67" s="4" t="s">
        <v>39</v>
      </c>
      <c r="G67" s="104">
        <f>H67</f>
        <v>410</v>
      </c>
      <c r="H67" s="104">
        <v>410</v>
      </c>
      <c r="I67" s="105"/>
      <c r="J67" s="106"/>
      <c r="K67" s="107"/>
    </row>
    <row r="68" spans="1:11" s="73" customFormat="1" ht="31.5">
      <c r="A68" s="58"/>
      <c r="B68" s="70" t="s">
        <v>113</v>
      </c>
      <c r="C68" s="71" t="s">
        <v>114</v>
      </c>
      <c r="D68" s="72"/>
      <c r="E68" s="72"/>
      <c r="F68" s="72"/>
      <c r="G68" s="112">
        <f>G69</f>
        <v>10519.4</v>
      </c>
      <c r="H68" s="112">
        <f>H69</f>
        <v>10519.4</v>
      </c>
      <c r="I68" s="105"/>
      <c r="J68" s="106"/>
      <c r="K68" s="107"/>
    </row>
    <row r="69" spans="1:11" s="32" customFormat="1" ht="20.25">
      <c r="A69" s="29"/>
      <c r="B69" s="30" t="s">
        <v>54</v>
      </c>
      <c r="C69" s="31"/>
      <c r="D69" s="31" t="s">
        <v>31</v>
      </c>
      <c r="E69" s="31" t="s">
        <v>36</v>
      </c>
      <c r="F69" s="31"/>
      <c r="G69" s="124">
        <f>H69+I69+J69+K69</f>
        <v>10519.4</v>
      </c>
      <c r="H69" s="125">
        <f>H70+H75+H80+H86+H90</f>
        <v>10519.4</v>
      </c>
      <c r="I69" s="126"/>
      <c r="J69" s="126"/>
      <c r="K69" s="126"/>
    </row>
    <row r="70" spans="1:11" ht="30">
      <c r="A70" s="14"/>
      <c r="B70" s="74" t="s">
        <v>55</v>
      </c>
      <c r="C70" s="38" t="s">
        <v>114</v>
      </c>
      <c r="D70" s="38" t="s">
        <v>31</v>
      </c>
      <c r="E70" s="38" t="s">
        <v>58</v>
      </c>
      <c r="F70" s="38" t="s">
        <v>11</v>
      </c>
      <c r="G70" s="127">
        <f aca="true" t="shared" si="8" ref="G70:G95">H70+I70+J70+K70</f>
        <v>1444.5</v>
      </c>
      <c r="H70" s="128">
        <f>H71</f>
        <v>1444.5</v>
      </c>
      <c r="I70" s="114"/>
      <c r="J70" s="114"/>
      <c r="K70" s="114"/>
    </row>
    <row r="71" spans="1:11" ht="48">
      <c r="A71" s="14"/>
      <c r="B71" s="36" t="s">
        <v>56</v>
      </c>
      <c r="C71" s="17" t="s">
        <v>117</v>
      </c>
      <c r="D71" s="17" t="s">
        <v>31</v>
      </c>
      <c r="E71" s="17" t="s">
        <v>58</v>
      </c>
      <c r="F71" s="17" t="s">
        <v>11</v>
      </c>
      <c r="G71" s="124">
        <f>H71+I71+J71+K71</f>
        <v>1444.5</v>
      </c>
      <c r="H71" s="124">
        <f>H72+H73</f>
        <v>1444.5</v>
      </c>
      <c r="I71" s="114"/>
      <c r="J71" s="114"/>
      <c r="K71" s="114"/>
    </row>
    <row r="72" spans="1:11" ht="32.25">
      <c r="A72" s="14"/>
      <c r="B72" s="36" t="s">
        <v>57</v>
      </c>
      <c r="C72" s="17" t="s">
        <v>117</v>
      </c>
      <c r="D72" s="17" t="s">
        <v>31</v>
      </c>
      <c r="E72" s="17" t="s">
        <v>58</v>
      </c>
      <c r="F72" s="17" t="s">
        <v>60</v>
      </c>
      <c r="G72" s="124">
        <f t="shared" si="8"/>
        <v>1433.5</v>
      </c>
      <c r="H72" s="124">
        <v>1433.5</v>
      </c>
      <c r="I72" s="114"/>
      <c r="J72" s="114"/>
      <c r="K72" s="114"/>
    </row>
    <row r="73" spans="1:11" s="27" customFormat="1" ht="20.25">
      <c r="A73" s="14"/>
      <c r="B73" s="101" t="s">
        <v>0</v>
      </c>
      <c r="C73" s="34" t="s">
        <v>117</v>
      </c>
      <c r="D73" s="17" t="s">
        <v>31</v>
      </c>
      <c r="E73" s="17" t="s">
        <v>58</v>
      </c>
      <c r="F73" s="17" t="s">
        <v>107</v>
      </c>
      <c r="G73" s="124">
        <f>G74</f>
        <v>11</v>
      </c>
      <c r="H73" s="124">
        <f>H74</f>
        <v>11</v>
      </c>
      <c r="I73" s="114"/>
      <c r="J73" s="114"/>
      <c r="K73" s="114"/>
    </row>
    <row r="74" spans="1:11" ht="20.25">
      <c r="A74" s="14"/>
      <c r="B74" s="101" t="s">
        <v>108</v>
      </c>
      <c r="C74" s="34" t="s">
        <v>117</v>
      </c>
      <c r="D74" s="17" t="s">
        <v>31</v>
      </c>
      <c r="E74" s="17" t="s">
        <v>58</v>
      </c>
      <c r="F74" s="17" t="s">
        <v>1</v>
      </c>
      <c r="G74" s="124">
        <f>H74</f>
        <v>11</v>
      </c>
      <c r="H74" s="124">
        <v>11</v>
      </c>
      <c r="I74" s="114"/>
      <c r="J74" s="114"/>
      <c r="K74" s="114"/>
    </row>
    <row r="75" spans="1:11" ht="32.25">
      <c r="A75" s="75"/>
      <c r="B75" s="37" t="s">
        <v>61</v>
      </c>
      <c r="C75" s="38" t="s">
        <v>114</v>
      </c>
      <c r="D75" s="22" t="s">
        <v>31</v>
      </c>
      <c r="E75" s="22" t="s">
        <v>32</v>
      </c>
      <c r="F75" s="22" t="s">
        <v>11</v>
      </c>
      <c r="G75" s="127">
        <f t="shared" si="8"/>
        <v>0</v>
      </c>
      <c r="H75" s="127">
        <f>H76</f>
        <v>0</v>
      </c>
      <c r="I75" s="129"/>
      <c r="J75" s="129"/>
      <c r="K75" s="129"/>
    </row>
    <row r="76" spans="1:11" ht="20.25">
      <c r="A76" s="14"/>
      <c r="B76" s="76" t="s">
        <v>62</v>
      </c>
      <c r="C76" s="17" t="s">
        <v>118</v>
      </c>
      <c r="D76" s="17" t="s">
        <v>31</v>
      </c>
      <c r="E76" s="17" t="s">
        <v>32</v>
      </c>
      <c r="F76" s="17" t="s">
        <v>11</v>
      </c>
      <c r="G76" s="124">
        <f t="shared" si="8"/>
        <v>0</v>
      </c>
      <c r="H76" s="124">
        <f>H77</f>
        <v>0</v>
      </c>
      <c r="I76" s="124"/>
      <c r="J76" s="124"/>
      <c r="K76" s="124"/>
    </row>
    <row r="77" spans="1:11" ht="31.5">
      <c r="A77" s="14"/>
      <c r="B77" s="3" t="s">
        <v>40</v>
      </c>
      <c r="C77" s="17" t="s">
        <v>118</v>
      </c>
      <c r="D77" s="17" t="s">
        <v>31</v>
      </c>
      <c r="E77" s="17" t="s">
        <v>32</v>
      </c>
      <c r="F77" s="17" t="s">
        <v>38</v>
      </c>
      <c r="G77" s="124">
        <f t="shared" si="8"/>
        <v>0</v>
      </c>
      <c r="H77" s="124">
        <f>H78+H79</f>
        <v>0</v>
      </c>
      <c r="I77" s="124"/>
      <c r="J77" s="124"/>
      <c r="K77" s="124"/>
    </row>
    <row r="78" spans="1:11" s="23" customFormat="1" ht="46.5" customHeight="1">
      <c r="A78" s="14"/>
      <c r="B78" s="6" t="s">
        <v>10</v>
      </c>
      <c r="C78" s="17" t="s">
        <v>118</v>
      </c>
      <c r="D78" s="17" t="s">
        <v>31</v>
      </c>
      <c r="E78" s="17" t="s">
        <v>32</v>
      </c>
      <c r="F78" s="17" t="s">
        <v>39</v>
      </c>
      <c r="G78" s="124">
        <f t="shared" si="8"/>
        <v>0</v>
      </c>
      <c r="H78" s="124">
        <v>0</v>
      </c>
      <c r="I78" s="124"/>
      <c r="J78" s="124"/>
      <c r="K78" s="124"/>
    </row>
    <row r="79" spans="1:11" ht="20.25">
      <c r="A79" s="14"/>
      <c r="B79" s="6" t="s">
        <v>0</v>
      </c>
      <c r="C79" s="17" t="s">
        <v>118</v>
      </c>
      <c r="D79" s="17" t="s">
        <v>31</v>
      </c>
      <c r="E79" s="17" t="s">
        <v>32</v>
      </c>
      <c r="F79" s="17" t="s">
        <v>1</v>
      </c>
      <c r="G79" s="124">
        <f t="shared" si="8"/>
        <v>0</v>
      </c>
      <c r="H79" s="124">
        <v>0</v>
      </c>
      <c r="I79" s="124"/>
      <c r="J79" s="124"/>
      <c r="K79" s="124"/>
    </row>
    <row r="80" spans="1:11" ht="31.5" customHeight="1">
      <c r="A80" s="21"/>
      <c r="B80" s="37" t="s">
        <v>56</v>
      </c>
      <c r="C80" s="38" t="s">
        <v>114</v>
      </c>
      <c r="D80" s="22" t="s">
        <v>31</v>
      </c>
      <c r="E80" s="22" t="s">
        <v>64</v>
      </c>
      <c r="F80" s="22" t="s">
        <v>11</v>
      </c>
      <c r="G80" s="127">
        <f t="shared" si="8"/>
        <v>8380.9</v>
      </c>
      <c r="H80" s="130">
        <f>H81</f>
        <v>8380.9</v>
      </c>
      <c r="I80" s="130"/>
      <c r="J80" s="130"/>
      <c r="K80" s="130"/>
    </row>
    <row r="81" spans="1:11" ht="37.5" customHeight="1">
      <c r="A81" s="14"/>
      <c r="B81" s="36" t="s">
        <v>62</v>
      </c>
      <c r="C81" s="17" t="s">
        <v>118</v>
      </c>
      <c r="D81" s="17" t="s">
        <v>31</v>
      </c>
      <c r="E81" s="17" t="s">
        <v>64</v>
      </c>
      <c r="F81" s="17" t="s">
        <v>11</v>
      </c>
      <c r="G81" s="124">
        <f t="shared" si="8"/>
        <v>8380.9</v>
      </c>
      <c r="H81" s="114">
        <f>H82+H83+H85</f>
        <v>8380.9</v>
      </c>
      <c r="I81" s="114"/>
      <c r="J81" s="114"/>
      <c r="K81" s="114"/>
    </row>
    <row r="82" spans="1:11" ht="27" customHeight="1">
      <c r="A82" s="14"/>
      <c r="B82" s="36" t="s">
        <v>57</v>
      </c>
      <c r="C82" s="17" t="s">
        <v>118</v>
      </c>
      <c r="D82" s="17" t="s">
        <v>31</v>
      </c>
      <c r="E82" s="17" t="s">
        <v>64</v>
      </c>
      <c r="F82" s="17" t="s">
        <v>60</v>
      </c>
      <c r="G82" s="124">
        <f t="shared" si="8"/>
        <v>6656</v>
      </c>
      <c r="H82" s="114">
        <v>6656</v>
      </c>
      <c r="I82" s="114"/>
      <c r="J82" s="114"/>
      <c r="K82" s="114"/>
    </row>
    <row r="83" spans="1:11" ht="31.5">
      <c r="A83" s="14"/>
      <c r="B83" s="3" t="s">
        <v>40</v>
      </c>
      <c r="C83" s="17" t="s">
        <v>118</v>
      </c>
      <c r="D83" s="17" t="s">
        <v>31</v>
      </c>
      <c r="E83" s="17" t="s">
        <v>64</v>
      </c>
      <c r="F83" s="17" t="s">
        <v>38</v>
      </c>
      <c r="G83" s="124">
        <f t="shared" si="8"/>
        <v>1678.9</v>
      </c>
      <c r="H83" s="131">
        <f>H84</f>
        <v>1678.9</v>
      </c>
      <c r="I83" s="114"/>
      <c r="J83" s="114"/>
      <c r="K83" s="114"/>
    </row>
    <row r="84" spans="1:11" s="23" customFormat="1" ht="20.25">
      <c r="A84" s="14"/>
      <c r="B84" s="6" t="s">
        <v>10</v>
      </c>
      <c r="C84" s="17" t="s">
        <v>118</v>
      </c>
      <c r="D84" s="17" t="s">
        <v>31</v>
      </c>
      <c r="E84" s="17" t="s">
        <v>64</v>
      </c>
      <c r="F84" s="17" t="s">
        <v>39</v>
      </c>
      <c r="G84" s="124">
        <f t="shared" si="8"/>
        <v>1678.9</v>
      </c>
      <c r="H84" s="131">
        <v>1678.9</v>
      </c>
      <c r="I84" s="114"/>
      <c r="J84" s="114"/>
      <c r="K84" s="114"/>
    </row>
    <row r="85" spans="1:11" ht="20.25">
      <c r="A85" s="14"/>
      <c r="B85" s="6" t="s">
        <v>0</v>
      </c>
      <c r="C85" s="17" t="s">
        <v>118</v>
      </c>
      <c r="D85" s="17" t="s">
        <v>31</v>
      </c>
      <c r="E85" s="17" t="s">
        <v>64</v>
      </c>
      <c r="F85" s="17" t="s">
        <v>1</v>
      </c>
      <c r="G85" s="124">
        <f t="shared" si="8"/>
        <v>46</v>
      </c>
      <c r="H85" s="131">
        <v>46</v>
      </c>
      <c r="I85" s="114"/>
      <c r="J85" s="114"/>
      <c r="K85" s="114"/>
    </row>
    <row r="86" spans="1:11" ht="20.25">
      <c r="A86" s="21"/>
      <c r="B86" s="77" t="s">
        <v>79</v>
      </c>
      <c r="C86" s="38" t="s">
        <v>114</v>
      </c>
      <c r="D86" s="22" t="s">
        <v>31</v>
      </c>
      <c r="E86" s="22" t="s">
        <v>82</v>
      </c>
      <c r="F86" s="22" t="s">
        <v>11</v>
      </c>
      <c r="G86" s="127">
        <f t="shared" si="8"/>
        <v>100</v>
      </c>
      <c r="H86" s="132">
        <f>H87</f>
        <v>100</v>
      </c>
      <c r="I86" s="130"/>
      <c r="J86" s="130"/>
      <c r="K86" s="130"/>
    </row>
    <row r="87" spans="1:11" ht="20.25">
      <c r="A87" s="14"/>
      <c r="B87" s="16" t="s">
        <v>80</v>
      </c>
      <c r="C87" s="17" t="s">
        <v>119</v>
      </c>
      <c r="D87" s="17" t="s">
        <v>31</v>
      </c>
      <c r="E87" s="17" t="s">
        <v>82</v>
      </c>
      <c r="F87" s="17" t="s">
        <v>11</v>
      </c>
      <c r="G87" s="124">
        <f t="shared" si="8"/>
        <v>100</v>
      </c>
      <c r="H87" s="114">
        <f>H88</f>
        <v>100</v>
      </c>
      <c r="I87" s="114"/>
      <c r="J87" s="114"/>
      <c r="K87" s="114"/>
    </row>
    <row r="88" spans="1:11" s="27" customFormat="1" ht="31.5">
      <c r="A88" s="14"/>
      <c r="B88" s="3" t="s">
        <v>40</v>
      </c>
      <c r="C88" s="17" t="s">
        <v>119</v>
      </c>
      <c r="D88" s="17" t="s">
        <v>31</v>
      </c>
      <c r="E88" s="17" t="s">
        <v>82</v>
      </c>
      <c r="F88" s="17" t="s">
        <v>38</v>
      </c>
      <c r="G88" s="124">
        <f t="shared" si="8"/>
        <v>100</v>
      </c>
      <c r="H88" s="114">
        <f>H89</f>
        <v>100</v>
      </c>
      <c r="I88" s="114"/>
      <c r="J88" s="114"/>
      <c r="K88" s="114"/>
    </row>
    <row r="89" spans="1:11" ht="20.25">
      <c r="A89" s="14"/>
      <c r="B89" s="6" t="s">
        <v>10</v>
      </c>
      <c r="C89" s="17" t="s">
        <v>119</v>
      </c>
      <c r="D89" s="17" t="s">
        <v>31</v>
      </c>
      <c r="E89" s="17" t="s">
        <v>82</v>
      </c>
      <c r="F89" s="17" t="s">
        <v>39</v>
      </c>
      <c r="G89" s="124">
        <f t="shared" si="8"/>
        <v>100</v>
      </c>
      <c r="H89" s="114">
        <v>100</v>
      </c>
      <c r="I89" s="114"/>
      <c r="J89" s="114"/>
      <c r="K89" s="114"/>
    </row>
    <row r="90" spans="1:11" ht="29.25" customHeight="1">
      <c r="A90" s="24"/>
      <c r="B90" s="25" t="s">
        <v>92</v>
      </c>
      <c r="C90" s="26"/>
      <c r="D90" s="26" t="s">
        <v>96</v>
      </c>
      <c r="E90" s="26" t="s">
        <v>36</v>
      </c>
      <c r="F90" s="26"/>
      <c r="G90" s="133">
        <f t="shared" si="8"/>
        <v>594</v>
      </c>
      <c r="H90" s="133">
        <f>H91</f>
        <v>594</v>
      </c>
      <c r="I90" s="134"/>
      <c r="J90" s="134"/>
      <c r="K90" s="134"/>
    </row>
    <row r="91" spans="1:11" ht="20.25">
      <c r="A91" s="78"/>
      <c r="B91" s="11" t="s">
        <v>93</v>
      </c>
      <c r="C91" s="79" t="s">
        <v>120</v>
      </c>
      <c r="D91" s="79" t="s">
        <v>96</v>
      </c>
      <c r="E91" s="79" t="s">
        <v>31</v>
      </c>
      <c r="F91" s="79" t="s">
        <v>11</v>
      </c>
      <c r="G91" s="135">
        <f t="shared" si="8"/>
        <v>594</v>
      </c>
      <c r="H91" s="135">
        <f>H92</f>
        <v>594</v>
      </c>
      <c r="I91" s="136"/>
      <c r="J91" s="136"/>
      <c r="K91" s="136"/>
    </row>
    <row r="92" spans="1:11" s="23" customFormat="1" ht="63" customHeight="1">
      <c r="A92" s="78"/>
      <c r="B92" s="11" t="s">
        <v>94</v>
      </c>
      <c r="C92" s="79" t="s">
        <v>120</v>
      </c>
      <c r="D92" s="79" t="s">
        <v>96</v>
      </c>
      <c r="E92" s="79" t="s">
        <v>31</v>
      </c>
      <c r="F92" s="79" t="s">
        <v>11</v>
      </c>
      <c r="G92" s="135">
        <f t="shared" si="8"/>
        <v>594</v>
      </c>
      <c r="H92" s="135">
        <f>H93</f>
        <v>594</v>
      </c>
      <c r="I92" s="136"/>
      <c r="J92" s="136"/>
      <c r="K92" s="136"/>
    </row>
    <row r="93" spans="1:11" ht="20.25">
      <c r="A93" s="78"/>
      <c r="B93" s="11" t="s">
        <v>95</v>
      </c>
      <c r="C93" s="79" t="s">
        <v>120</v>
      </c>
      <c r="D93" s="79" t="s">
        <v>96</v>
      </c>
      <c r="E93" s="79" t="s">
        <v>31</v>
      </c>
      <c r="F93" s="79" t="s">
        <v>97</v>
      </c>
      <c r="G93" s="135">
        <f t="shared" si="8"/>
        <v>594</v>
      </c>
      <c r="H93" s="135">
        <v>594</v>
      </c>
      <c r="I93" s="136"/>
      <c r="J93" s="136"/>
      <c r="K93" s="136"/>
    </row>
    <row r="94" spans="1:11" ht="63">
      <c r="A94" s="80"/>
      <c r="B94" s="81" t="s">
        <v>123</v>
      </c>
      <c r="C94" s="82" t="s">
        <v>124</v>
      </c>
      <c r="D94" s="82"/>
      <c r="E94" s="82"/>
      <c r="F94" s="82"/>
      <c r="G94" s="137">
        <f t="shared" si="8"/>
        <v>110</v>
      </c>
      <c r="H94" s="137">
        <f>H95</f>
        <v>110</v>
      </c>
      <c r="I94" s="138"/>
      <c r="J94" s="138"/>
      <c r="K94" s="138"/>
    </row>
    <row r="95" spans="1:11" ht="20.25">
      <c r="A95" s="78"/>
      <c r="B95" s="11" t="s">
        <v>0</v>
      </c>
      <c r="C95" s="79" t="s">
        <v>125</v>
      </c>
      <c r="D95" s="79" t="s">
        <v>64</v>
      </c>
      <c r="E95" s="79" t="s">
        <v>90</v>
      </c>
      <c r="F95" s="79" t="s">
        <v>107</v>
      </c>
      <c r="G95" s="135">
        <f t="shared" si="8"/>
        <v>110</v>
      </c>
      <c r="H95" s="135">
        <f>H96</f>
        <v>110</v>
      </c>
      <c r="I95" s="136"/>
      <c r="J95" s="136"/>
      <c r="K95" s="136"/>
    </row>
    <row r="96" spans="1:11" ht="63">
      <c r="A96" s="78"/>
      <c r="B96" s="11" t="s">
        <v>141</v>
      </c>
      <c r="C96" s="79" t="s">
        <v>125</v>
      </c>
      <c r="D96" s="79" t="s">
        <v>64</v>
      </c>
      <c r="E96" s="79" t="s">
        <v>90</v>
      </c>
      <c r="F96" s="79" t="s">
        <v>126</v>
      </c>
      <c r="G96" s="135">
        <f>H96+I96+J96+K96</f>
        <v>110</v>
      </c>
      <c r="H96" s="135">
        <v>110</v>
      </c>
      <c r="I96" s="136"/>
      <c r="J96" s="136"/>
      <c r="K96" s="136"/>
    </row>
    <row r="97" spans="1:11" ht="20.25">
      <c r="A97" s="14"/>
      <c r="B97" s="6"/>
      <c r="C97" s="17"/>
      <c r="D97" s="17"/>
      <c r="E97" s="17"/>
      <c r="F97" s="17"/>
      <c r="G97" s="124"/>
      <c r="H97" s="131"/>
      <c r="I97" s="114"/>
      <c r="J97" s="114"/>
      <c r="K97" s="114"/>
    </row>
    <row r="98" spans="1:11" s="23" customFormat="1" ht="21">
      <c r="A98" s="14"/>
      <c r="B98" s="83" t="s">
        <v>51</v>
      </c>
      <c r="C98" s="15"/>
      <c r="D98" s="15"/>
      <c r="E98" s="15"/>
      <c r="F98" s="15"/>
      <c r="G98" s="139">
        <f>G15+G37+G49+G60+G69+G64+G94</f>
        <v>67653.31999999999</v>
      </c>
      <c r="H98" s="123">
        <f>H15+H37+H49+H60+H69+H64+H94</f>
        <v>66579.73</v>
      </c>
      <c r="I98" s="123">
        <f>I15+I37+I49+I60</f>
        <v>0</v>
      </c>
      <c r="J98" s="123">
        <f>J15+J37+J49+J60</f>
        <v>1073.5900000000001</v>
      </c>
      <c r="K98" s="123">
        <f>K15+K37+K49+K60</f>
        <v>0</v>
      </c>
    </row>
    <row r="99" spans="1:11" ht="20.25">
      <c r="A99" s="14"/>
      <c r="B99" s="84" t="s">
        <v>53</v>
      </c>
      <c r="C99" s="15"/>
      <c r="D99" s="15"/>
      <c r="E99" s="15"/>
      <c r="F99" s="15"/>
      <c r="G99" s="140"/>
      <c r="H99" s="121"/>
      <c r="I99" s="114"/>
      <c r="J99" s="114"/>
      <c r="K99" s="114"/>
    </row>
    <row r="100" spans="1:11" ht="50.25">
      <c r="A100" s="21"/>
      <c r="B100" s="28" t="s">
        <v>63</v>
      </c>
      <c r="C100" s="22" t="s">
        <v>68</v>
      </c>
      <c r="D100" s="22" t="s">
        <v>31</v>
      </c>
      <c r="E100" s="22" t="s">
        <v>69</v>
      </c>
      <c r="F100" s="22" t="s">
        <v>11</v>
      </c>
      <c r="G100" s="127">
        <f aca="true" t="shared" si="9" ref="G100:G110">H100+I100+J100+K100</f>
        <v>638.525</v>
      </c>
      <c r="H100" s="130">
        <f>H101+H103</f>
        <v>638.525</v>
      </c>
      <c r="I100" s="130"/>
      <c r="J100" s="130"/>
      <c r="K100" s="130"/>
    </row>
    <row r="101" spans="1:11" ht="48">
      <c r="A101" s="14"/>
      <c r="B101" s="16" t="s">
        <v>65</v>
      </c>
      <c r="C101" s="17" t="s">
        <v>70</v>
      </c>
      <c r="D101" s="17" t="s">
        <v>31</v>
      </c>
      <c r="E101" s="17" t="s">
        <v>69</v>
      </c>
      <c r="F101" s="17" t="s">
        <v>11</v>
      </c>
      <c r="G101" s="124">
        <f t="shared" si="9"/>
        <v>402.025</v>
      </c>
      <c r="H101" s="131">
        <f>H102</f>
        <v>402.025</v>
      </c>
      <c r="I101" s="114"/>
      <c r="J101" s="114"/>
      <c r="K101" s="114"/>
    </row>
    <row r="102" spans="1:11" ht="20.25">
      <c r="A102" s="14"/>
      <c r="B102" s="16" t="s">
        <v>66</v>
      </c>
      <c r="C102" s="17" t="s">
        <v>70</v>
      </c>
      <c r="D102" s="17" t="s">
        <v>31</v>
      </c>
      <c r="E102" s="17" t="s">
        <v>69</v>
      </c>
      <c r="F102" s="17" t="s">
        <v>72</v>
      </c>
      <c r="G102" s="124">
        <f t="shared" si="9"/>
        <v>402.025</v>
      </c>
      <c r="H102" s="131">
        <v>402.025</v>
      </c>
      <c r="I102" s="114"/>
      <c r="J102" s="114"/>
      <c r="K102" s="114"/>
    </row>
    <row r="103" spans="1:11" s="23" customFormat="1" ht="32.25">
      <c r="A103" s="14"/>
      <c r="B103" s="16" t="s">
        <v>67</v>
      </c>
      <c r="C103" s="17" t="s">
        <v>71</v>
      </c>
      <c r="D103" s="17" t="s">
        <v>31</v>
      </c>
      <c r="E103" s="17" t="s">
        <v>69</v>
      </c>
      <c r="F103" s="17" t="s">
        <v>11</v>
      </c>
      <c r="G103" s="124">
        <f t="shared" si="9"/>
        <v>236.5</v>
      </c>
      <c r="H103" s="114">
        <f>H104</f>
        <v>236.5</v>
      </c>
      <c r="I103" s="114"/>
      <c r="J103" s="114"/>
      <c r="K103" s="114"/>
    </row>
    <row r="104" spans="1:11" ht="20.25">
      <c r="A104" s="14"/>
      <c r="B104" s="16" t="s">
        <v>66</v>
      </c>
      <c r="C104" s="17" t="s">
        <v>71</v>
      </c>
      <c r="D104" s="17" t="s">
        <v>31</v>
      </c>
      <c r="E104" s="17" t="s">
        <v>69</v>
      </c>
      <c r="F104" s="17" t="s">
        <v>72</v>
      </c>
      <c r="G104" s="124">
        <f t="shared" si="9"/>
        <v>236.5</v>
      </c>
      <c r="H104" s="114">
        <v>236.5</v>
      </c>
      <c r="I104" s="114"/>
      <c r="J104" s="114"/>
      <c r="K104" s="114"/>
    </row>
    <row r="105" spans="1:11" ht="20.25">
      <c r="A105" s="21"/>
      <c r="B105" s="28" t="s">
        <v>73</v>
      </c>
      <c r="C105" s="22" t="s">
        <v>76</v>
      </c>
      <c r="D105" s="22" t="s">
        <v>31</v>
      </c>
      <c r="E105" s="22" t="s">
        <v>44</v>
      </c>
      <c r="F105" s="22" t="s">
        <v>11</v>
      </c>
      <c r="G105" s="127">
        <f t="shared" si="9"/>
        <v>100</v>
      </c>
      <c r="H105" s="132">
        <f>H106</f>
        <v>100</v>
      </c>
      <c r="I105" s="130"/>
      <c r="J105" s="130"/>
      <c r="K105" s="130"/>
    </row>
    <row r="106" spans="1:11" s="23" customFormat="1" ht="20.25">
      <c r="A106" s="14"/>
      <c r="B106" s="16" t="s">
        <v>74</v>
      </c>
      <c r="C106" s="17" t="s">
        <v>77</v>
      </c>
      <c r="D106" s="17" t="s">
        <v>31</v>
      </c>
      <c r="E106" s="17" t="s">
        <v>44</v>
      </c>
      <c r="F106" s="17" t="s">
        <v>11</v>
      </c>
      <c r="G106" s="124">
        <f t="shared" si="9"/>
        <v>100</v>
      </c>
      <c r="H106" s="131">
        <f>H107</f>
        <v>100</v>
      </c>
      <c r="I106" s="114"/>
      <c r="J106" s="114"/>
      <c r="K106" s="114"/>
    </row>
    <row r="107" spans="1:11" ht="20.25">
      <c r="A107" s="14"/>
      <c r="B107" s="16" t="s">
        <v>75</v>
      </c>
      <c r="C107" s="17" t="s">
        <v>77</v>
      </c>
      <c r="D107" s="17" t="s">
        <v>31</v>
      </c>
      <c r="E107" s="17" t="s">
        <v>44</v>
      </c>
      <c r="F107" s="17" t="s">
        <v>78</v>
      </c>
      <c r="G107" s="124">
        <f t="shared" si="9"/>
        <v>100</v>
      </c>
      <c r="H107" s="131">
        <v>100</v>
      </c>
      <c r="I107" s="114"/>
      <c r="J107" s="114"/>
      <c r="K107" s="114"/>
    </row>
    <row r="108" spans="1:11" ht="20.25">
      <c r="A108" s="21"/>
      <c r="B108" s="28" t="s">
        <v>79</v>
      </c>
      <c r="C108" s="22" t="s">
        <v>59</v>
      </c>
      <c r="D108" s="22" t="s">
        <v>31</v>
      </c>
      <c r="E108" s="22" t="s">
        <v>82</v>
      </c>
      <c r="F108" s="22" t="s">
        <v>11</v>
      </c>
      <c r="G108" s="127">
        <f t="shared" si="9"/>
        <v>160.81</v>
      </c>
      <c r="H108" s="132">
        <f>H109</f>
        <v>160.81</v>
      </c>
      <c r="I108" s="130"/>
      <c r="J108" s="130"/>
      <c r="K108" s="130"/>
    </row>
    <row r="109" spans="1:11" s="86" customFormat="1" ht="32.25">
      <c r="A109" s="14"/>
      <c r="B109" s="16" t="s">
        <v>81</v>
      </c>
      <c r="C109" s="17" t="s">
        <v>83</v>
      </c>
      <c r="D109" s="17" t="s">
        <v>31</v>
      </c>
      <c r="E109" s="17" t="s">
        <v>82</v>
      </c>
      <c r="F109" s="17" t="s">
        <v>11</v>
      </c>
      <c r="G109" s="124">
        <f t="shared" si="9"/>
        <v>160.81</v>
      </c>
      <c r="H109" s="114">
        <f>H110</f>
        <v>160.81</v>
      </c>
      <c r="I109" s="114"/>
      <c r="J109" s="114"/>
      <c r="K109" s="114"/>
    </row>
    <row r="110" spans="1:11" ht="20.25">
      <c r="A110" s="14"/>
      <c r="B110" s="16" t="s">
        <v>66</v>
      </c>
      <c r="C110" s="17" t="s">
        <v>83</v>
      </c>
      <c r="D110" s="17" t="s">
        <v>31</v>
      </c>
      <c r="E110" s="17" t="s">
        <v>82</v>
      </c>
      <c r="F110" s="17" t="s">
        <v>72</v>
      </c>
      <c r="G110" s="124">
        <f t="shared" si="9"/>
        <v>160.81</v>
      </c>
      <c r="H110" s="114">
        <v>160.81</v>
      </c>
      <c r="I110" s="114"/>
      <c r="J110" s="114"/>
      <c r="K110" s="114"/>
    </row>
    <row r="111" spans="1:11" ht="20.25">
      <c r="A111" s="85"/>
      <c r="B111" s="28" t="s">
        <v>127</v>
      </c>
      <c r="C111" s="22" t="s">
        <v>59</v>
      </c>
      <c r="D111" s="22" t="s">
        <v>31</v>
      </c>
      <c r="E111" s="22" t="s">
        <v>35</v>
      </c>
      <c r="F111" s="22" t="s">
        <v>11</v>
      </c>
      <c r="G111" s="127">
        <f>G112</f>
        <v>482</v>
      </c>
      <c r="H111" s="132">
        <f>H112</f>
        <v>482</v>
      </c>
      <c r="I111" s="130"/>
      <c r="J111" s="130"/>
      <c r="K111" s="130"/>
    </row>
    <row r="112" spans="1:11" s="89" customFormat="1" ht="33">
      <c r="A112" s="14"/>
      <c r="B112" s="16" t="s">
        <v>128</v>
      </c>
      <c r="C112" s="17" t="s">
        <v>129</v>
      </c>
      <c r="D112" s="17" t="s">
        <v>31</v>
      </c>
      <c r="E112" s="17" t="s">
        <v>35</v>
      </c>
      <c r="F112" s="17" t="s">
        <v>38</v>
      </c>
      <c r="G112" s="124">
        <f>G113</f>
        <v>482</v>
      </c>
      <c r="H112" s="131">
        <f>H113</f>
        <v>482</v>
      </c>
      <c r="I112" s="114"/>
      <c r="J112" s="114"/>
      <c r="K112" s="114"/>
    </row>
    <row r="113" spans="1:11" ht="20.25">
      <c r="A113" s="14"/>
      <c r="B113" s="16" t="s">
        <v>10</v>
      </c>
      <c r="C113" s="17" t="s">
        <v>129</v>
      </c>
      <c r="D113" s="17" t="s">
        <v>31</v>
      </c>
      <c r="E113" s="17" t="s">
        <v>35</v>
      </c>
      <c r="F113" s="17" t="s">
        <v>39</v>
      </c>
      <c r="G113" s="124">
        <f>H113+I113+J113+K113</f>
        <v>482</v>
      </c>
      <c r="H113" s="131">
        <v>482</v>
      </c>
      <c r="I113" s="114"/>
      <c r="J113" s="114"/>
      <c r="K113" s="114"/>
    </row>
    <row r="114" spans="1:11" ht="21">
      <c r="A114" s="87"/>
      <c r="B114" s="83" t="s">
        <v>84</v>
      </c>
      <c r="C114" s="88"/>
      <c r="D114" s="88" t="s">
        <v>58</v>
      </c>
      <c r="E114" s="88" t="s">
        <v>32</v>
      </c>
      <c r="F114" s="88"/>
      <c r="G114" s="127">
        <f>H114+I114+J114+K114</f>
        <v>316</v>
      </c>
      <c r="H114" s="129">
        <f>H115</f>
        <v>0</v>
      </c>
      <c r="I114" s="129"/>
      <c r="J114" s="129"/>
      <c r="K114" s="129">
        <f>K115</f>
        <v>316</v>
      </c>
    </row>
    <row r="115" spans="1:11" ht="32.25">
      <c r="A115" s="14"/>
      <c r="B115" s="16" t="s">
        <v>85</v>
      </c>
      <c r="C115" s="17" t="s">
        <v>86</v>
      </c>
      <c r="D115" s="17" t="s">
        <v>58</v>
      </c>
      <c r="E115" s="17" t="s">
        <v>32</v>
      </c>
      <c r="F115" s="17" t="s">
        <v>11</v>
      </c>
      <c r="G115" s="124">
        <f>H115+I115+J115+K115</f>
        <v>316</v>
      </c>
      <c r="H115" s="124">
        <f>H116+H117</f>
        <v>0</v>
      </c>
      <c r="I115" s="124"/>
      <c r="J115" s="124"/>
      <c r="K115" s="124">
        <f>K116</f>
        <v>316</v>
      </c>
    </row>
    <row r="116" spans="1:11" ht="32.25">
      <c r="A116" s="14"/>
      <c r="B116" s="16" t="s">
        <v>57</v>
      </c>
      <c r="C116" s="17" t="s">
        <v>86</v>
      </c>
      <c r="D116" s="17" t="s">
        <v>58</v>
      </c>
      <c r="E116" s="17" t="s">
        <v>32</v>
      </c>
      <c r="F116" s="17" t="s">
        <v>60</v>
      </c>
      <c r="G116" s="124">
        <f>H116+I116+J116+K116</f>
        <v>316</v>
      </c>
      <c r="H116" s="124"/>
      <c r="I116" s="124"/>
      <c r="J116" s="124"/>
      <c r="K116" s="124">
        <v>316</v>
      </c>
    </row>
    <row r="117" spans="1:11" s="89" customFormat="1" ht="31.5">
      <c r="A117" s="14"/>
      <c r="B117" s="3" t="s">
        <v>40</v>
      </c>
      <c r="C117" s="17" t="s">
        <v>86</v>
      </c>
      <c r="D117" s="17" t="s">
        <v>58</v>
      </c>
      <c r="E117" s="17" t="s">
        <v>32</v>
      </c>
      <c r="F117" s="17" t="s">
        <v>38</v>
      </c>
      <c r="G117" s="124">
        <f>H117</f>
        <v>0</v>
      </c>
      <c r="H117" s="124">
        <f>H118</f>
        <v>0</v>
      </c>
      <c r="I117" s="124"/>
      <c r="J117" s="124"/>
      <c r="K117" s="124"/>
    </row>
    <row r="118" spans="1:11" ht="20.25">
      <c r="A118" s="14"/>
      <c r="B118" s="6" t="s">
        <v>10</v>
      </c>
      <c r="C118" s="17" t="s">
        <v>86</v>
      </c>
      <c r="D118" s="17" t="s">
        <v>58</v>
      </c>
      <c r="E118" s="17" t="s">
        <v>32</v>
      </c>
      <c r="F118" s="17" t="s">
        <v>39</v>
      </c>
      <c r="G118" s="124">
        <v>0</v>
      </c>
      <c r="H118" s="124">
        <v>0</v>
      </c>
      <c r="I118" s="124"/>
      <c r="J118" s="124"/>
      <c r="K118" s="124"/>
    </row>
    <row r="119" spans="1:11" ht="21">
      <c r="A119" s="87"/>
      <c r="B119" s="90" t="s">
        <v>87</v>
      </c>
      <c r="C119" s="88"/>
      <c r="D119" s="88" t="s">
        <v>64</v>
      </c>
      <c r="E119" s="88" t="s">
        <v>36</v>
      </c>
      <c r="F119" s="88"/>
      <c r="G119" s="129">
        <f>H119+I119+J119+K119</f>
        <v>4</v>
      </c>
      <c r="H119" s="129">
        <f>H120</f>
        <v>4</v>
      </c>
      <c r="I119" s="141"/>
      <c r="J119" s="141"/>
      <c r="K119" s="141"/>
    </row>
    <row r="120" spans="1:11" ht="20.25">
      <c r="A120" s="14"/>
      <c r="B120" s="91" t="s">
        <v>88</v>
      </c>
      <c r="C120" s="17" t="s">
        <v>89</v>
      </c>
      <c r="D120" s="17" t="s">
        <v>64</v>
      </c>
      <c r="E120" s="17" t="s">
        <v>90</v>
      </c>
      <c r="F120" s="17" t="s">
        <v>11</v>
      </c>
      <c r="G120" s="124">
        <f>H120+I120+J120+K120</f>
        <v>4</v>
      </c>
      <c r="H120" s="124">
        <f>H121</f>
        <v>4</v>
      </c>
      <c r="I120" s="111"/>
      <c r="J120" s="111"/>
      <c r="K120" s="111"/>
    </row>
    <row r="121" spans="1:11" s="89" customFormat="1" ht="31.5">
      <c r="A121" s="14"/>
      <c r="B121" s="3" t="s">
        <v>40</v>
      </c>
      <c r="C121" s="17" t="s">
        <v>89</v>
      </c>
      <c r="D121" s="17" t="s">
        <v>64</v>
      </c>
      <c r="E121" s="17" t="s">
        <v>90</v>
      </c>
      <c r="F121" s="17" t="s">
        <v>38</v>
      </c>
      <c r="G121" s="124">
        <f>H121+I121+J121+K121</f>
        <v>4</v>
      </c>
      <c r="H121" s="124">
        <f>H122</f>
        <v>4</v>
      </c>
      <c r="I121" s="111"/>
      <c r="J121" s="111"/>
      <c r="K121" s="111"/>
    </row>
    <row r="122" spans="1:11" ht="20.25">
      <c r="A122" s="78"/>
      <c r="B122" s="11" t="s">
        <v>10</v>
      </c>
      <c r="C122" s="79" t="s">
        <v>89</v>
      </c>
      <c r="D122" s="79" t="s">
        <v>64</v>
      </c>
      <c r="E122" s="79" t="s">
        <v>90</v>
      </c>
      <c r="F122" s="79" t="s">
        <v>39</v>
      </c>
      <c r="G122" s="135">
        <f>H122+I122+J122+K122</f>
        <v>4</v>
      </c>
      <c r="H122" s="135">
        <v>4</v>
      </c>
      <c r="I122" s="136"/>
      <c r="J122" s="136"/>
      <c r="K122" s="136"/>
    </row>
    <row r="123" spans="1:11" ht="21">
      <c r="A123" s="92"/>
      <c r="B123" s="93" t="s">
        <v>102</v>
      </c>
      <c r="C123" s="94"/>
      <c r="D123" s="94" t="s">
        <v>34</v>
      </c>
      <c r="E123" s="94" t="s">
        <v>36</v>
      </c>
      <c r="F123" s="94"/>
      <c r="G123" s="133">
        <f>H123</f>
        <v>52.7</v>
      </c>
      <c r="H123" s="133">
        <f>H124</f>
        <v>52.7</v>
      </c>
      <c r="I123" s="134"/>
      <c r="J123" s="134"/>
      <c r="K123" s="134"/>
    </row>
    <row r="124" spans="1:11" ht="20.25">
      <c r="A124" s="78"/>
      <c r="B124" s="11" t="s">
        <v>103</v>
      </c>
      <c r="C124" s="79" t="s">
        <v>59</v>
      </c>
      <c r="D124" s="79" t="s">
        <v>34</v>
      </c>
      <c r="E124" s="79" t="s">
        <v>31</v>
      </c>
      <c r="F124" s="79" t="s">
        <v>11</v>
      </c>
      <c r="G124" s="135">
        <f>H124</f>
        <v>52.7</v>
      </c>
      <c r="H124" s="135">
        <f>H125</f>
        <v>52.7</v>
      </c>
      <c r="I124" s="136"/>
      <c r="J124" s="136"/>
      <c r="K124" s="136"/>
    </row>
    <row r="125" spans="1:11" ht="20.25">
      <c r="A125" s="78"/>
      <c r="B125" s="11" t="s">
        <v>104</v>
      </c>
      <c r="C125" s="79" t="s">
        <v>105</v>
      </c>
      <c r="D125" s="79" t="s">
        <v>34</v>
      </c>
      <c r="E125" s="79" t="s">
        <v>31</v>
      </c>
      <c r="F125" s="79" t="s">
        <v>38</v>
      </c>
      <c r="G125" s="135">
        <f>H125</f>
        <v>52.7</v>
      </c>
      <c r="H125" s="135">
        <f>H126</f>
        <v>52.7</v>
      </c>
      <c r="I125" s="136"/>
      <c r="J125" s="136"/>
      <c r="K125" s="136"/>
    </row>
    <row r="126" spans="1:11" s="98" customFormat="1" ht="20.25">
      <c r="A126" s="78"/>
      <c r="B126" s="11" t="s">
        <v>10</v>
      </c>
      <c r="C126" s="79" t="s">
        <v>105</v>
      </c>
      <c r="D126" s="79" t="s">
        <v>34</v>
      </c>
      <c r="E126" s="79" t="s">
        <v>31</v>
      </c>
      <c r="F126" s="79" t="s">
        <v>39</v>
      </c>
      <c r="G126" s="135">
        <f>H126</f>
        <v>52.7</v>
      </c>
      <c r="H126" s="135">
        <v>52.7</v>
      </c>
      <c r="I126" s="136"/>
      <c r="J126" s="136"/>
      <c r="K126" s="136"/>
    </row>
    <row r="127" spans="1:11" ht="20.25">
      <c r="A127" s="78"/>
      <c r="B127" s="11"/>
      <c r="C127" s="79"/>
      <c r="D127" s="79"/>
      <c r="E127" s="79"/>
      <c r="F127" s="79"/>
      <c r="G127" s="135"/>
      <c r="H127" s="135"/>
      <c r="I127" s="136"/>
      <c r="J127" s="136"/>
      <c r="K127" s="136"/>
    </row>
    <row r="128" spans="1:11" ht="20.25">
      <c r="A128" s="95"/>
      <c r="B128" s="96" t="s">
        <v>91</v>
      </c>
      <c r="C128" s="97"/>
      <c r="D128" s="97"/>
      <c r="E128" s="97"/>
      <c r="F128" s="97"/>
      <c r="G128" s="132">
        <f>G114+G119+G123+G100+G105+G108+G111</f>
        <v>1754.0349999999999</v>
      </c>
      <c r="H128" s="132">
        <f>H114+H119+H123+H100+H105+H108+H111</f>
        <v>1438.035</v>
      </c>
      <c r="I128" s="132">
        <f>I114+I119+I123+I100+I105+I108+I111</f>
        <v>0</v>
      </c>
      <c r="J128" s="132">
        <f>J114+J119+J123+J100+J105+J108+J111</f>
        <v>0</v>
      </c>
      <c r="K128" s="132">
        <f>K114+K119+K123+K100+K105+K108+K111</f>
        <v>316</v>
      </c>
    </row>
    <row r="129" spans="1:11" ht="20.25">
      <c r="A129" s="14"/>
      <c r="B129" s="99" t="s">
        <v>98</v>
      </c>
      <c r="C129" s="17"/>
      <c r="D129" s="17"/>
      <c r="E129" s="17"/>
      <c r="F129" s="17"/>
      <c r="G129" s="127">
        <f>G98+G128</f>
        <v>69407.355</v>
      </c>
      <c r="H129" s="127">
        <f>H98+H128</f>
        <v>68017.765</v>
      </c>
      <c r="I129" s="109">
        <f>I98+I128</f>
        <v>0</v>
      </c>
      <c r="J129" s="109">
        <f>J98+J128</f>
        <v>1073.5900000000001</v>
      </c>
      <c r="K129" s="127">
        <f>K98+K128</f>
        <v>316</v>
      </c>
    </row>
    <row r="130" ht="15.75">
      <c r="G130" s="100"/>
    </row>
    <row r="131" ht="15.75">
      <c r="G131" s="100"/>
    </row>
    <row r="132" ht="15.75">
      <c r="G132" s="100"/>
    </row>
    <row r="133" ht="15.75">
      <c r="G133" s="100"/>
    </row>
    <row r="134" ht="15.75">
      <c r="G134" s="100"/>
    </row>
    <row r="135" ht="15.75">
      <c r="G135" s="100"/>
    </row>
    <row r="136" ht="15.75">
      <c r="G136" s="100"/>
    </row>
    <row r="137" ht="15.75">
      <c r="G137" s="100"/>
    </row>
    <row r="138" ht="15.75">
      <c r="G138" s="100"/>
    </row>
    <row r="139" ht="15.75">
      <c r="G139" s="100"/>
    </row>
    <row r="140" ht="15.75">
      <c r="G140" s="100"/>
    </row>
    <row r="141" ht="15.75">
      <c r="G141" s="100"/>
    </row>
    <row r="142" ht="15.75">
      <c r="G142" s="100"/>
    </row>
    <row r="143" ht="15.75">
      <c r="G143" s="100"/>
    </row>
    <row r="144" ht="15.75">
      <c r="G144" s="100"/>
    </row>
    <row r="145" ht="15.75">
      <c r="G145" s="100"/>
    </row>
    <row r="146" ht="15.75">
      <c r="G146" s="100"/>
    </row>
    <row r="147" ht="15.75">
      <c r="G147" s="100"/>
    </row>
    <row r="148" ht="15.75">
      <c r="G148" s="100"/>
    </row>
    <row r="149" ht="15.75">
      <c r="G149" s="100"/>
    </row>
    <row r="150" ht="15.75">
      <c r="G150" s="100"/>
    </row>
    <row r="151" ht="15.75">
      <c r="G151" s="100"/>
    </row>
    <row r="152" ht="15.75">
      <c r="G152" s="100"/>
    </row>
    <row r="153" ht="15.75">
      <c r="G153" s="100"/>
    </row>
    <row r="154" ht="15.75">
      <c r="G154" s="100"/>
    </row>
    <row r="155" ht="15.75">
      <c r="G155" s="100"/>
    </row>
    <row r="156" ht="15.75">
      <c r="G156" s="100"/>
    </row>
    <row r="157" ht="15.75">
      <c r="G157" s="100"/>
    </row>
    <row r="158" ht="15.75">
      <c r="G158" s="100"/>
    </row>
    <row r="159" ht="15.75">
      <c r="G159" s="100"/>
    </row>
    <row r="160" ht="15.75">
      <c r="G160" s="100"/>
    </row>
    <row r="161" ht="15.75">
      <c r="G161" s="100"/>
    </row>
    <row r="162" ht="15.75">
      <c r="G162" s="100"/>
    </row>
    <row r="163" ht="15.75">
      <c r="G163" s="100"/>
    </row>
    <row r="164" ht="15.75">
      <c r="G164" s="100"/>
    </row>
    <row r="165" ht="15.75">
      <c r="G165" s="100"/>
    </row>
    <row r="166" ht="15.75">
      <c r="G166" s="100"/>
    </row>
    <row r="167" ht="15.75">
      <c r="G167" s="100"/>
    </row>
    <row r="168" ht="15.75">
      <c r="G168" s="100"/>
    </row>
    <row r="169" ht="15.75">
      <c r="G169" s="100"/>
    </row>
    <row r="170" ht="15.75">
      <c r="G170" s="100"/>
    </row>
    <row r="171" ht="15.75">
      <c r="G171" s="100"/>
    </row>
    <row r="172" ht="15.75">
      <c r="G172" s="100"/>
    </row>
    <row r="173" ht="15.75">
      <c r="G173" s="100"/>
    </row>
    <row r="174" ht="15.75">
      <c r="G174" s="100"/>
    </row>
    <row r="175" ht="15.75">
      <c r="G175" s="100"/>
    </row>
    <row r="176" ht="15.75">
      <c r="G176" s="100"/>
    </row>
    <row r="177" ht="15.75">
      <c r="G177" s="100"/>
    </row>
    <row r="178" ht="15.75">
      <c r="G178" s="100"/>
    </row>
    <row r="179" ht="15.75">
      <c r="G179" s="100"/>
    </row>
    <row r="180" ht="15.75">
      <c r="G180" s="100"/>
    </row>
    <row r="181" ht="15.75">
      <c r="G181" s="100"/>
    </row>
    <row r="182" ht="15.75">
      <c r="G182" s="100"/>
    </row>
    <row r="183" ht="15.75">
      <c r="G183" s="100"/>
    </row>
    <row r="184" ht="15.75">
      <c r="G184" s="100"/>
    </row>
    <row r="185" ht="15.75">
      <c r="G185" s="100"/>
    </row>
    <row r="186" ht="15.75">
      <c r="G186" s="100"/>
    </row>
    <row r="187" ht="15.75">
      <c r="G187" s="100"/>
    </row>
    <row r="188" ht="15.75">
      <c r="G188" s="100"/>
    </row>
    <row r="189" ht="15.75">
      <c r="G189" s="100"/>
    </row>
    <row r="190" ht="15.75">
      <c r="G190" s="100"/>
    </row>
    <row r="191" ht="15.75">
      <c r="G191" s="100"/>
    </row>
    <row r="192" ht="15.75">
      <c r="G192" s="100"/>
    </row>
    <row r="193" ht="15.75">
      <c r="G193" s="100"/>
    </row>
    <row r="194" ht="15.75">
      <c r="G194" s="100"/>
    </row>
    <row r="195" ht="15.75">
      <c r="G195" s="100"/>
    </row>
    <row r="196" ht="15.75">
      <c r="G196" s="100"/>
    </row>
    <row r="197" ht="15.75">
      <c r="G197" s="100"/>
    </row>
    <row r="198" ht="15.75">
      <c r="G198" s="100"/>
    </row>
    <row r="199" ht="15.75">
      <c r="G199" s="100"/>
    </row>
    <row r="200" ht="15.75">
      <c r="G200" s="100"/>
    </row>
    <row r="201" ht="15.75">
      <c r="G201" s="100"/>
    </row>
    <row r="202" ht="15.75">
      <c r="G202" s="100"/>
    </row>
    <row r="203" ht="15.75">
      <c r="G203" s="100"/>
    </row>
    <row r="204" ht="15.75">
      <c r="G204" s="100"/>
    </row>
    <row r="205" ht="15.75">
      <c r="G205" s="100"/>
    </row>
    <row r="206" ht="15.75">
      <c r="G206" s="100"/>
    </row>
    <row r="207" ht="15.75">
      <c r="G207" s="100"/>
    </row>
    <row r="208" ht="15.75">
      <c r="G208" s="100"/>
    </row>
    <row r="209" ht="15.75">
      <c r="G209" s="100"/>
    </row>
    <row r="210" ht="15.75">
      <c r="G210" s="100"/>
    </row>
    <row r="211" ht="15.75">
      <c r="G211" s="100"/>
    </row>
    <row r="212" ht="15.75">
      <c r="G212" s="100"/>
    </row>
    <row r="213" ht="15.75">
      <c r="G213" s="100"/>
    </row>
    <row r="214" ht="15.75">
      <c r="G214" s="100"/>
    </row>
    <row r="215" ht="15.75">
      <c r="G215" s="100"/>
    </row>
    <row r="216" ht="15.75">
      <c r="G216" s="100"/>
    </row>
    <row r="217" ht="15.75">
      <c r="G217" s="100"/>
    </row>
    <row r="218" ht="15.75">
      <c r="G218" s="100"/>
    </row>
    <row r="219" ht="15.75">
      <c r="G219" s="100"/>
    </row>
    <row r="220" ht="15.75">
      <c r="G220" s="100"/>
    </row>
    <row r="221" ht="15.75">
      <c r="G221" s="100"/>
    </row>
    <row r="222" ht="15.75">
      <c r="G222" s="100"/>
    </row>
    <row r="223" ht="15.75">
      <c r="G223" s="100"/>
    </row>
    <row r="224" ht="15.75">
      <c r="G224" s="100"/>
    </row>
    <row r="225" ht="15.75">
      <c r="G225" s="100"/>
    </row>
    <row r="226" ht="15.75">
      <c r="G226" s="100"/>
    </row>
    <row r="227" ht="15.75">
      <c r="G227" s="100"/>
    </row>
    <row r="228" ht="15.75">
      <c r="G228" s="100"/>
    </row>
    <row r="229" ht="15.75">
      <c r="G229" s="100"/>
    </row>
    <row r="230" ht="15.75">
      <c r="G230" s="100"/>
    </row>
    <row r="231" ht="15.75">
      <c r="G231" s="100"/>
    </row>
    <row r="232" ht="15.75">
      <c r="G232" s="100"/>
    </row>
    <row r="233" ht="15.75">
      <c r="G233" s="100"/>
    </row>
    <row r="234" ht="15.75">
      <c r="G234" s="100"/>
    </row>
    <row r="235" ht="15.75">
      <c r="G235" s="100"/>
    </row>
    <row r="236" ht="15.75">
      <c r="G236" s="100"/>
    </row>
    <row r="237" ht="15.75">
      <c r="G237" s="100"/>
    </row>
    <row r="238" ht="15.75">
      <c r="G238" s="100"/>
    </row>
    <row r="239" ht="15.75">
      <c r="G239" s="100"/>
    </row>
    <row r="240" ht="15.75">
      <c r="G240" s="100"/>
    </row>
    <row r="241" ht="15.75">
      <c r="G241" s="100"/>
    </row>
    <row r="242" ht="15.75">
      <c r="G242" s="100"/>
    </row>
    <row r="243" ht="15.75">
      <c r="G243" s="100"/>
    </row>
    <row r="244" ht="15.75">
      <c r="G244" s="100"/>
    </row>
    <row r="245" ht="15.75">
      <c r="G245" s="100"/>
    </row>
    <row r="246" ht="15.75">
      <c r="G246" s="100"/>
    </row>
    <row r="247" ht="15.75">
      <c r="G247" s="100"/>
    </row>
    <row r="248" ht="15.75">
      <c r="G248" s="100"/>
    </row>
    <row r="249" ht="15.75">
      <c r="G249" s="100"/>
    </row>
    <row r="250" ht="15.75">
      <c r="G250" s="100"/>
    </row>
    <row r="251" ht="15.75">
      <c r="G251" s="100"/>
    </row>
    <row r="252" ht="15.75">
      <c r="G252" s="100"/>
    </row>
    <row r="253" ht="15.75">
      <c r="G253" s="100"/>
    </row>
    <row r="254" ht="15.75">
      <c r="G254" s="100"/>
    </row>
    <row r="255" ht="15.75">
      <c r="G255" s="100"/>
    </row>
    <row r="256" ht="15.75">
      <c r="G256" s="100"/>
    </row>
    <row r="257" ht="15.75">
      <c r="G257" s="100"/>
    </row>
    <row r="258" ht="15.75">
      <c r="G258" s="100"/>
    </row>
    <row r="259" ht="15.75">
      <c r="G259" s="100"/>
    </row>
    <row r="260" ht="15.75">
      <c r="G260" s="100"/>
    </row>
    <row r="261" ht="15.75">
      <c r="G261" s="100"/>
    </row>
    <row r="262" ht="15.75">
      <c r="G262" s="100"/>
    </row>
    <row r="263" ht="15.75">
      <c r="G263" s="100"/>
    </row>
    <row r="264" ht="15.75">
      <c r="G264" s="100"/>
    </row>
    <row r="265" ht="15.75">
      <c r="G265" s="100"/>
    </row>
    <row r="266" ht="15.75">
      <c r="G266" s="100"/>
    </row>
    <row r="267" ht="15.75">
      <c r="G267" s="100"/>
    </row>
    <row r="268" ht="15.75">
      <c r="G268" s="100"/>
    </row>
    <row r="269" ht="15.75">
      <c r="G269" s="100"/>
    </row>
    <row r="270" ht="15.75">
      <c r="G270" s="100"/>
    </row>
    <row r="271" ht="15.75">
      <c r="G271" s="100"/>
    </row>
    <row r="272" ht="15.75">
      <c r="G272" s="100"/>
    </row>
    <row r="273" ht="15.75">
      <c r="G273" s="100"/>
    </row>
    <row r="274" ht="15.75">
      <c r="G274" s="100"/>
    </row>
    <row r="275" ht="15.75">
      <c r="G275" s="100"/>
    </row>
    <row r="276" ht="15.75">
      <c r="G276" s="100"/>
    </row>
    <row r="277" ht="15.75">
      <c r="G277" s="100"/>
    </row>
    <row r="278" ht="15.75">
      <c r="G278" s="100"/>
    </row>
    <row r="279" ht="15.75">
      <c r="G279" s="100"/>
    </row>
    <row r="280" ht="15.75">
      <c r="G280" s="100"/>
    </row>
    <row r="281" ht="15.75">
      <c r="G281" s="100"/>
    </row>
    <row r="282" ht="15.75">
      <c r="G282" s="100"/>
    </row>
    <row r="283" ht="15.75">
      <c r="G283" s="100"/>
    </row>
    <row r="284" ht="15.75">
      <c r="G284" s="100"/>
    </row>
    <row r="285" ht="15.75">
      <c r="G285" s="100"/>
    </row>
    <row r="286" ht="15.75">
      <c r="G286" s="100"/>
    </row>
    <row r="287" ht="15.75">
      <c r="G287" s="100"/>
    </row>
    <row r="288" ht="15.75">
      <c r="G288" s="100"/>
    </row>
    <row r="289" ht="15.75">
      <c r="G289" s="100"/>
    </row>
    <row r="290" ht="15.75">
      <c r="G290" s="100"/>
    </row>
    <row r="291" ht="15.75">
      <c r="G291" s="100"/>
    </row>
    <row r="292" ht="15.75">
      <c r="G292" s="100"/>
    </row>
    <row r="293" ht="15.75">
      <c r="G293" s="100"/>
    </row>
    <row r="294" ht="15.75">
      <c r="G294" s="100"/>
    </row>
    <row r="295" ht="15.75">
      <c r="G295" s="100"/>
    </row>
    <row r="296" ht="15.75">
      <c r="G296" s="100"/>
    </row>
    <row r="297" ht="15.75">
      <c r="G297" s="100"/>
    </row>
    <row r="298" ht="15.75">
      <c r="G298" s="100"/>
    </row>
    <row r="299" ht="15.75">
      <c r="G299" s="100"/>
    </row>
    <row r="300" ht="15.75">
      <c r="G300" s="100"/>
    </row>
    <row r="301" ht="15.75">
      <c r="G301" s="100"/>
    </row>
    <row r="302" ht="15.75">
      <c r="G302" s="100"/>
    </row>
    <row r="303" ht="15.75">
      <c r="G303" s="100"/>
    </row>
    <row r="304" ht="15.75">
      <c r="G304" s="100"/>
    </row>
    <row r="305" ht="15.75">
      <c r="G305" s="100"/>
    </row>
    <row r="306" ht="15.75">
      <c r="G306" s="100"/>
    </row>
    <row r="307" ht="15.75">
      <c r="G307" s="100"/>
    </row>
    <row r="308" ht="15.75">
      <c r="G308" s="100"/>
    </row>
    <row r="309" ht="15.75">
      <c r="G309" s="100"/>
    </row>
    <row r="310" ht="15.75">
      <c r="G310" s="100"/>
    </row>
    <row r="311" ht="15.75">
      <c r="G311" s="100"/>
    </row>
    <row r="312" ht="15.75">
      <c r="G312" s="100"/>
    </row>
    <row r="313" ht="15.75">
      <c r="G313" s="100"/>
    </row>
    <row r="314" ht="15.75">
      <c r="G314" s="100"/>
    </row>
    <row r="315" ht="15.75">
      <c r="G315" s="100"/>
    </row>
    <row r="316" ht="15.75">
      <c r="G316" s="100"/>
    </row>
    <row r="317" ht="15.75">
      <c r="G317" s="100"/>
    </row>
    <row r="318" ht="15.75">
      <c r="G318" s="100"/>
    </row>
    <row r="319" ht="15.75">
      <c r="G319" s="100"/>
    </row>
    <row r="320" ht="15.75">
      <c r="G320" s="100"/>
    </row>
    <row r="321" ht="15.75">
      <c r="G321" s="100"/>
    </row>
    <row r="322" ht="15.75">
      <c r="G322" s="100"/>
    </row>
    <row r="323" ht="15.75">
      <c r="G323" s="100"/>
    </row>
    <row r="324" ht="15.75">
      <c r="G324" s="100"/>
    </row>
    <row r="325" ht="15.75">
      <c r="G325" s="100"/>
    </row>
    <row r="326" ht="15.75">
      <c r="G326" s="100"/>
    </row>
    <row r="327" ht="15.75">
      <c r="G327" s="100"/>
    </row>
    <row r="328" ht="15.75">
      <c r="G328" s="100"/>
    </row>
    <row r="329" ht="15.75">
      <c r="G329" s="100"/>
    </row>
    <row r="330" ht="15.75">
      <c r="G330" s="100"/>
    </row>
    <row r="331" ht="15.75">
      <c r="G331" s="100"/>
    </row>
    <row r="332" ht="15.75">
      <c r="G332" s="100"/>
    </row>
    <row r="333" ht="15.75">
      <c r="G333" s="100"/>
    </row>
    <row r="334" ht="15.75">
      <c r="G334" s="100"/>
    </row>
    <row r="335" ht="15.75">
      <c r="G335" s="100"/>
    </row>
    <row r="336" ht="15.75">
      <c r="G336" s="100"/>
    </row>
    <row r="337" ht="15.75">
      <c r="G337" s="100"/>
    </row>
    <row r="338" ht="15.75">
      <c r="G338" s="100"/>
    </row>
    <row r="339" ht="15.75">
      <c r="G339" s="100"/>
    </row>
    <row r="340" ht="15.75">
      <c r="G340" s="100"/>
    </row>
    <row r="341" ht="15.75">
      <c r="G341" s="100"/>
    </row>
    <row r="342" ht="15.75">
      <c r="G342" s="100"/>
    </row>
  </sheetData>
  <sheetProtection/>
  <autoFilter ref="A13:L91"/>
  <mergeCells count="2">
    <mergeCell ref="B11:J11"/>
    <mergeCell ref="B10:K10"/>
  </mergeCells>
  <printOptions/>
  <pageMargins left="1.3779527559055118" right="0.3937007874015748" top="0.7874015748031497" bottom="0.7874015748031497" header="0.2362204724409449" footer="0.1968503937007874"/>
  <pageSetup horizontalDpi="600" verticalDpi="600" orientation="portrait" paperSize="9" scale="45" r:id="rId1"/>
  <headerFooter alignWithMargins="0">
    <oddFooter>&amp;L183/мз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Ирина А. Чистякова</cp:lastModifiedBy>
  <cp:lastPrinted>2019-12-19T11:05:19Z</cp:lastPrinted>
  <dcterms:created xsi:type="dcterms:W3CDTF">2007-08-15T05:41:05Z</dcterms:created>
  <dcterms:modified xsi:type="dcterms:W3CDTF">2019-12-19T11:05:21Z</dcterms:modified>
  <cp:category/>
  <cp:version/>
  <cp:contentType/>
  <cp:contentStatus/>
</cp:coreProperties>
</file>