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<sst xmlns="http://schemas.openxmlformats.org/spreadsheetml/2006/main" count="858" uniqueCount="253">
  <si>
    <t>Наименование</t>
  </si>
  <si>
    <t>Целевая статья</t>
  </si>
  <si>
    <t>Вид расхода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</si>
  <si>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</si>
  <si>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</si>
  <si>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</si>
  <si>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</si>
  <si>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</si>
  <si>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</si>
  <si>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</si>
  <si>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</si>
  <si>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</si>
  <si>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</si>
  <si>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Организационно-воспитательная работа с молодежью</t>
  </si>
  <si>
    <t>Культура</t>
  </si>
  <si>
    <t>ВСЕГО РАСХОДОВ</t>
  </si>
  <si>
    <t>Резервные фонды</t>
  </si>
  <si>
    <t>Другие вопросы в области национальной экономики</t>
  </si>
  <si>
    <t>Физическая культура  и спорт</t>
  </si>
  <si>
    <t>Физическая культура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</si>
  <si>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</si>
  <si>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</si>
  <si>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</si>
  <si>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</si>
  <si>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Жилищное хозяйство</t>
  </si>
  <si>
    <t>Социальная политика</t>
  </si>
  <si>
    <t>Пенсионное обеспечение</t>
  </si>
  <si>
    <t>Глава муниципального образования</t>
  </si>
  <si>
    <t>Резервные фонды местных администраций</t>
  </si>
  <si>
    <t>Резервные средства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</si>
  <si>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</si>
  <si>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</si>
  <si>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Прочие расходы на обеспечение деятельности центрального аппарата</t>
  </si>
  <si>
    <t>Центральный аппарат (муниципальные служащие)</t>
  </si>
  <si>
    <t>Председатель представительного органа муниципального самоуправления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</si>
  <si>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</si>
  <si>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</si>
  <si>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</si>
  <si>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240</t>
  </si>
  <si>
    <t>Обеспечение деятельности МКУ "Спортивная база "Химик"</t>
  </si>
  <si>
    <t>Укрепление материально-технической базы, в том числе содержание плоскостных сооружений, приобретение спортивного инвентаря</t>
  </si>
  <si>
    <t>200</t>
  </si>
  <si>
    <t>Социальное обеспечение населения</t>
  </si>
  <si>
    <t>300</t>
  </si>
  <si>
    <t>310</t>
  </si>
  <si>
    <t>870</t>
  </si>
  <si>
    <t>800</t>
  </si>
  <si>
    <t>110</t>
  </si>
  <si>
    <t>100</t>
  </si>
  <si>
    <t>120</t>
  </si>
  <si>
    <t>05 0 00 00000</t>
  </si>
  <si>
    <t>05 0 01 00000</t>
  </si>
  <si>
    <t>05 0 02 00000</t>
  </si>
  <si>
    <t>05 0 03 00000</t>
  </si>
  <si>
    <t>17 0 00 00000</t>
  </si>
  <si>
    <t>99 0 00 00000</t>
  </si>
  <si>
    <t>Расходы на выплаты персоналу муниципальных органов</t>
  </si>
  <si>
    <t>99 0 05 00000</t>
  </si>
  <si>
    <t>95 0 00 00000</t>
  </si>
  <si>
    <t>Сумма (тыс.руб.)</t>
  </si>
  <si>
    <t>Код</t>
  </si>
  <si>
    <t>Раздел подраздел</t>
  </si>
  <si>
    <t>в том числе за счет субвенции</t>
  </si>
  <si>
    <t>0102</t>
  </si>
  <si>
    <t>0103</t>
  </si>
  <si>
    <t>0104</t>
  </si>
  <si>
    <t>0111</t>
  </si>
  <si>
    <t>0203</t>
  </si>
  <si>
    <t>0309</t>
  </si>
  <si>
    <t>0314</t>
  </si>
  <si>
    <t>0409</t>
  </si>
  <si>
    <t>0412</t>
  </si>
  <si>
    <t>0501</t>
  </si>
  <si>
    <t>0502</t>
  </si>
  <si>
    <t>0503</t>
  </si>
  <si>
    <t>0707</t>
  </si>
  <si>
    <t>0801</t>
  </si>
  <si>
    <t>1001</t>
  </si>
  <si>
    <t>1003</t>
  </si>
  <si>
    <t>1101</t>
  </si>
  <si>
    <t>1202</t>
  </si>
  <si>
    <t>1204</t>
  </si>
  <si>
    <t>16 0 00 00000</t>
  </si>
  <si>
    <t>Озеленение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</si>
  <si>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</si>
  <si>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</si>
  <si>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</si>
  <si>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муниципальных нужд</t>
  </si>
  <si>
    <t>Закупка товаров, работ и услуг для муниципальных нужд</t>
  </si>
  <si>
    <t>0200</t>
  </si>
  <si>
    <t>0300</t>
  </si>
  <si>
    <t>0400</t>
  </si>
  <si>
    <t>0500</t>
  </si>
  <si>
    <t>0700</t>
  </si>
  <si>
    <t>0800</t>
  </si>
  <si>
    <t>1000</t>
  </si>
  <si>
    <t>1100</t>
  </si>
  <si>
    <t>1200</t>
  </si>
  <si>
    <t>Иные бюджетные ассигнования</t>
  </si>
  <si>
    <t>Расходы на выплаты персоналу в целях обеспечения функций муниципальными органами, казенными учреждениями</t>
  </si>
  <si>
    <t>Расходы на выплаты персоналу в целях обеспечения выполнения функций муниципальными органами, казенными учреждениями</t>
  </si>
  <si>
    <t>Дорожное хозяйство (дорожные фонды)</t>
  </si>
  <si>
    <t>Публичные нормативные социальные выплаты гражданам</t>
  </si>
  <si>
    <t>Организация и проведение физкультурно-спортивных мероприятий, в том числе участие команд поселения в соревнованиях</t>
  </si>
  <si>
    <t>Обеспечение безопасности дорожного движения автотранспорта и пешеходов</t>
  </si>
  <si>
    <t>0100</t>
  </si>
  <si>
    <t>13 5 03 51180</t>
  </si>
  <si>
    <t>Уплата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</si>
  <si>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</si>
  <si>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</si>
  <si>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Молодежная политика </t>
  </si>
  <si>
    <t>Центральный аппарат (служащие аппарата)</t>
  </si>
  <si>
    <t>08 0 00 00000</t>
  </si>
  <si>
    <t>08 0 01 00000</t>
  </si>
  <si>
    <t>08 0 01 18000</t>
  </si>
  <si>
    <t>08 0 02 00000</t>
  </si>
  <si>
    <t>08 0 02 47000</t>
  </si>
  <si>
    <t>17 0 05 00000</t>
  </si>
  <si>
    <t>95 0 00 07705</t>
  </si>
  <si>
    <t>95 0 00 07005</t>
  </si>
  <si>
    <t>540</t>
  </si>
  <si>
    <t>500</t>
  </si>
  <si>
    <t>Иные межбюджетные трансферты</t>
  </si>
  <si>
    <t>Межбюджетные трансферты</t>
  </si>
  <si>
    <t>Передача полномочий (части полномочий) по составлению проекта местного бюджета и его исполнению</t>
  </si>
  <si>
    <t>Передача полномочий (части полномочий) по проведению внешнего муниципального финансового контроля</t>
  </si>
  <si>
    <t>Непрограммные расходы</t>
  </si>
  <si>
    <t>13 0 00 00000</t>
  </si>
  <si>
    <t>13 5 00 00000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</si>
  <si>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</si>
  <si>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</si>
  <si>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Муниципальная программа "Муниципальное управление в городском поселении Скоропусковский" на 2018-2020 годы</t>
  </si>
  <si>
    <t>06 0 00 00000</t>
  </si>
  <si>
    <t>Доплата к пенсиям муниципальных служащих</t>
  </si>
  <si>
    <t>06 0 03 22000</t>
  </si>
  <si>
    <t>06 0 01 97000</t>
  </si>
  <si>
    <t>06 0 01 98000</t>
  </si>
  <si>
    <t>06 0 01 99000</t>
  </si>
  <si>
    <t>06 0 02 99000</t>
  </si>
  <si>
    <t>06 0 03 99000</t>
  </si>
  <si>
    <t>Прочие закупки в области ИКТ</t>
  </si>
  <si>
    <t>Повышение квалификации сотрудников</t>
  </si>
  <si>
    <t>06 0 01 20000</t>
  </si>
  <si>
    <t>06 0 01 10000</t>
  </si>
  <si>
    <t>0410</t>
  </si>
  <si>
    <t>Связь и информатика</t>
  </si>
  <si>
    <t>Приложение №7</t>
  </si>
  <si>
    <t>Расходы бюджета муниципального образования городское поселение Скоропусковский                                    по разделам, подразделам, целевым статьям, группам и подгруппам                                                                                       видов расходов на 2019 год</t>
  </si>
  <si>
    <t>Муниципальная программа "Обеспечение безопасности населения городского поселения Скоропусковский на 2017-2021 годы"</t>
  </si>
  <si>
    <t>Муниципальная программа "Формирование современной комфортной городской среды городского поселения Скоропусковский на 2018-2023 годы"</t>
  </si>
  <si>
    <t>Подпрограмма "Комфортная городская среда"</t>
  </si>
  <si>
    <t>Комплексное благоустройство дворовых территорий многоквартирных домов</t>
  </si>
  <si>
    <t>Подпрограмма "Содержание и ремонт внутриквартальных дорог, тротуаров и дорог общего пользования</t>
  </si>
  <si>
    <t>Ремонт и усовершенствование покрытий дорог общего пользования и внутриквартальных дорог</t>
  </si>
  <si>
    <t>Подпрограмма "Доступная среда"</t>
  </si>
  <si>
    <t>Муниципальная программа "Развитие инженерной инфраструктуры городского поселения Скоропусковский на 2019-2023 годы"</t>
  </si>
  <si>
    <t>Проведение инвентаризации объектов жилищно-коммунального хозяйства и благоустройства</t>
  </si>
  <si>
    <t>Подпрограмма "Создание условий для обеспечения комфортного проживания жителей в многоквартирных домах"</t>
  </si>
  <si>
    <t>Обеспечение своевременного качественного капитального ремонта общего имущества в многоквартирных домах</t>
  </si>
  <si>
    <t>Ремонт подъездов в многоквартирных домах</t>
  </si>
  <si>
    <t>Повышение класса энергетической эффективности многоквартирных домов</t>
  </si>
  <si>
    <t>Усовершенствование оборудования и зданий котельных</t>
  </si>
  <si>
    <t>Ремонт участков сетей теплоснабжения</t>
  </si>
  <si>
    <t>Ремонт водопроводных сетей</t>
  </si>
  <si>
    <t>Ремонт и модернизация канализационных сетей напорного и самотечного коллектора</t>
  </si>
  <si>
    <t>Модернизация и замена оборудования водозаборных узлов</t>
  </si>
  <si>
    <t>Благоустройство общественных территорий</t>
  </si>
  <si>
    <t>Приобретение и установка детских игровых и спортивных площадок</t>
  </si>
  <si>
    <t>Подпрограмма "Благоустройство и озеленение территории городского поселения Скоропусковский"</t>
  </si>
  <si>
    <t>Уличное наружное освещение</t>
  </si>
  <si>
    <t>Поддержание территории поселения в нормативном состоянии</t>
  </si>
  <si>
    <t>Муниципальная программа "Развитие культуры на территории городского поселения Скоропусковский на 2019-2023 годы"</t>
  </si>
  <si>
    <t>Обеспечение деятельности МКУК "Библиотека городского поселения Скоропусковский"</t>
  </si>
  <si>
    <t>Организация и проведение культурно-массовых мероприятий</t>
  </si>
  <si>
    <t>Укрепление материально-технической базы учреждения</t>
  </si>
  <si>
    <t>Обеспечение беспрепятственного доступа к объектам жилого фонда и социальной сферы маломобильных групп населения</t>
  </si>
  <si>
    <t>Муниципальная программа "Развитие физической культуры и массового спорта в городском поселении Скоропусковский на 2019-2023 годы"</t>
  </si>
  <si>
    <t>Информационная поддержка деятельности органов местного самоуправления городского поселения Скоропусковский</t>
  </si>
  <si>
    <t>Изготовление и доставка газеты "Скоропусковский вестник", опубликование НПА в газете "Вперед"</t>
  </si>
  <si>
    <t>Обслуживание сайта поселения</t>
  </si>
  <si>
    <t>16 1 00 00000</t>
  </si>
  <si>
    <t>16 1 01 00000</t>
  </si>
  <si>
    <t>16 4 00 00000</t>
  </si>
  <si>
    <t>16 4 01 00000</t>
  </si>
  <si>
    <t>16 4 02 00000</t>
  </si>
  <si>
    <t>16 4 04 00000</t>
  </si>
  <si>
    <t>16 5 00 00000</t>
  </si>
  <si>
    <t>17 0 09 00000</t>
  </si>
  <si>
    <t>16 3 00 00000</t>
  </si>
  <si>
    <t>16 3 01 00000</t>
  </si>
  <si>
    <t>16 3 03 00000</t>
  </si>
  <si>
    <t>16 3 04 00000</t>
  </si>
  <si>
    <t>17 0 01 00000</t>
  </si>
  <si>
    <t>17 0 02 00000</t>
  </si>
  <si>
    <t>17 0 03 00000</t>
  </si>
  <si>
    <t>17 0 04 00000</t>
  </si>
  <si>
    <t>17 0 05 0000</t>
  </si>
  <si>
    <t>16 1 02 00000</t>
  </si>
  <si>
    <t>16 1 03 00000</t>
  </si>
  <si>
    <t>16 2 00 00000</t>
  </si>
  <si>
    <t>16 2 01 00000</t>
  </si>
  <si>
    <t>16 2 02 00000</t>
  </si>
  <si>
    <t>16 2 03 00000</t>
  </si>
  <si>
    <t>11 0 00 00000</t>
  </si>
  <si>
    <t>11 0 04 00000</t>
  </si>
  <si>
    <t>11 0 01 00000</t>
  </si>
  <si>
    <t>11 0 02 00000</t>
  </si>
  <si>
    <t>11 0 03 00000</t>
  </si>
  <si>
    <t>16 5 02 00000</t>
  </si>
  <si>
    <t xml:space="preserve">05 0 01 00000 </t>
  </si>
  <si>
    <t>11 0 05 00000</t>
  </si>
  <si>
    <t>11 0 05 10000</t>
  </si>
  <si>
    <t>11 0 05 20000</t>
  </si>
  <si>
    <t>Содержание в чистоте и порядке дорог общего пользования, внутриквартальных дорог и тротуаров по территории городского поселения Скоропусковский</t>
  </si>
  <si>
    <t>95 0 00 09805</t>
  </si>
  <si>
    <t>Передача полномочий (части полномочий) по выдаче ордера на право производства земляных работ</t>
  </si>
  <si>
    <t>16 3 02 00000</t>
  </si>
  <si>
    <t>Обеспечение поддержания технического состояния общего имущества многоквартирных домов</t>
  </si>
  <si>
    <t>Пособия, компенсации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</si>
  <si>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</si>
  <si>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320</t>
  </si>
  <si>
    <t>Проведение капитального ремонта в жилых помещениях муниципального жилого фонда</t>
  </si>
  <si>
    <t>Проведение кадастровых работ</t>
  </si>
  <si>
    <t>16 3 05 00000</t>
  </si>
  <si>
    <t>16 3 06 00000</t>
  </si>
  <si>
    <t>Создание и ремонт парковочного пространства и тротуаров</t>
  </si>
  <si>
    <t>16 4 03 00000</t>
  </si>
  <si>
    <t>05 0 03 04400</t>
  </si>
  <si>
    <t>16 3 03 S0950</t>
  </si>
  <si>
    <t>16 4 02 S0240</t>
  </si>
  <si>
    <t>Иные межбюджетныетрансферты на дополнительные мероприятия по развитию социальной сферы</t>
  </si>
  <si>
    <t>Реализация программ современной комфортной городской среды в части обустройства и установки детских игровых площадок</t>
  </si>
  <si>
    <t>Реализация современной комфортной городской среды в части ремонта подъездов в многоквартирных домах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</si>
  <si>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</si>
  <si>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 Реализация программ современной комфортной городской среды в части капитального ремонта и ремонта автомобильных дорог общего пользования местного значения</t>
  </si>
  <si>
    <t>Реализация программ современной комфортной городской среды в части ремонта дворовых территорий</t>
  </si>
  <si>
    <t>16 1 F2 S2740</t>
  </si>
  <si>
    <t>17 0 D6 S0940</t>
  </si>
  <si>
    <t>16 1 F2 S1580</t>
  </si>
  <si>
    <t>Другие общегосударственные вопросы</t>
  </si>
  <si>
    <t>0113</t>
  </si>
  <si>
    <t>95 0 04 99000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</si>
  <si>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</si>
  <si>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</si>
  <si>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</si>
  <si>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</si>
  <si>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от "___" ________201__г. №__</t>
  </si>
  <si>
    <t>к Решению городского поселения</t>
  </si>
  <si>
    <t>Скоропусковский Сергиево-Посадского</t>
  </si>
  <si>
    <t xml:space="preserve">муниципального района </t>
  </si>
  <si>
    <t>от "25" декабря 2018г. №76/19-4</t>
  </si>
  <si>
    <t>Приложение №5</t>
  </si>
  <si>
    <t>830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</si>
</sst>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9"/>
      <name val="Arial"/>
      <family val="0"/>
    </font>
    <font>
      <sz val="10"/>
      <name val="Times New Roman Cyr"/>
      <family val="1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1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theme="1"/>
      <name val="Times New Roman Cyr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72" fontId="6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2" fontId="11" fillId="0" borderId="11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 wrapText="1"/>
    </xf>
    <xf numFmtId="172" fontId="6" fillId="0" borderId="11" xfId="0" applyNumberFormat="1" applyFont="1" applyBorder="1" applyAlignment="1">
      <alignment horizontal="right" wrapText="1"/>
    </xf>
    <xf numFmtId="172" fontId="13" fillId="0" borderId="11" xfId="0" applyNumberFormat="1" applyFont="1" applyBorder="1" applyAlignment="1">
      <alignment horizontal="right" wrapText="1"/>
    </xf>
    <xf numFmtId="49" fontId="13" fillId="0" borderId="11" xfId="0" applyNumberFormat="1" applyFont="1" applyBorder="1" applyAlignment="1">
      <alignment horizontal="center" wrapText="1"/>
    </xf>
    <xf numFmtId="172" fontId="13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center" wrapText="1"/>
    </xf>
    <xf numFmtId="172" fontId="12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 horizontal="right" wrapText="1"/>
    </xf>
    <xf numFmtId="172" fontId="11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13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9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wrapText="1"/>
    </xf>
    <xf numFmtId="49" fontId="13" fillId="0" borderId="13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12" fillId="0" borderId="11" xfId="0" applyNumberFormat="1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9"/>
  <sheetViews>
    <sheetView tabSelected="1" zoomScalePageLayoutView="0" workbookViewId="0" topLeftCell="A265">
      <selection activeCell="G188" sqref="G188"/>
    </sheetView>
  </sheetViews>
  <sheetFormatPr defaultColWidth="9.140625" defaultRowHeight="12"/>
  <cols>
    <col min="3" max="3" width="37.7109375" style="0" customWidth="1"/>
    <col min="4" max="4" width="12.8515625" style="0" customWidth="1"/>
    <col min="5" max="5" width="18.421875" style="0" customWidth="1"/>
    <col min="6" max="6" width="12.140625" style="0" customWidth="1"/>
    <col min="7" max="7" width="13.421875" style="0" customWidth="1"/>
    <col min="8" max="8" width="13.00390625" style="0" customWidth="1"/>
  </cols>
  <sheetData>
    <row r="2" spans="6:8" ht="12">
      <c r="F2" s="36" t="s">
        <v>251</v>
      </c>
      <c r="G2" s="36"/>
      <c r="H2" s="36"/>
    </row>
    <row r="3" spans="6:8" ht="12.75">
      <c r="F3" s="37" t="s">
        <v>242</v>
      </c>
      <c r="G3" s="37"/>
      <c r="H3" s="37"/>
    </row>
    <row r="4" spans="6:8" ht="12.75">
      <c r="F4" s="37" t="s">
        <v>243</v>
      </c>
      <c r="G4" s="37"/>
      <c r="H4" s="37"/>
    </row>
    <row r="5" spans="6:8" ht="12.75">
      <c r="F5" s="37" t="s">
        <v>244</v>
      </c>
      <c r="G5" s="37"/>
      <c r="H5" s="37"/>
    </row>
    <row r="6" spans="6:8" ht="12.75">
      <c r="F6" s="37" t="s">
        <v>245</v>
      </c>
      <c r="G6" s="37"/>
      <c r="H6" s="37"/>
    </row>
    <row r="7" spans="6:8" ht="12.75">
      <c r="F7" s="42" t="s">
        <v>246</v>
      </c>
      <c r="G7" s="42"/>
      <c r="H7" s="42"/>
    </row>
    <row r="8" spans="6:8" ht="12">
      <c r="F8" s="36"/>
      <c r="G8" s="36"/>
      <c r="H8" s="36"/>
    </row>
    <row r="9" spans="6:8" ht="12.75">
      <c r="F9" s="37" t="s">
        <v>146</v>
      </c>
      <c r="G9" s="37"/>
      <c r="H9" s="37"/>
    </row>
    <row r="10" spans="6:8" ht="12.75">
      <c r="F10" s="37" t="s">
        <v>247</v>
      </c>
      <c r="G10" s="37"/>
      <c r="H10" s="37"/>
    </row>
    <row r="11" spans="6:8" ht="12.75">
      <c r="F11" s="37" t="s">
        <v>248</v>
      </c>
      <c r="G11" s="37"/>
      <c r="H11" s="37"/>
    </row>
    <row r="12" spans="6:8" ht="12.75">
      <c r="F12" s="37" t="s">
        <v>249</v>
      </c>
      <c r="G12" s="37"/>
      <c r="H12" s="37"/>
    </row>
    <row r="13" spans="6:8" ht="12.75">
      <c r="F13" s="37" t="s">
        <v>245</v>
      </c>
      <c r="G13" s="37"/>
      <c r="H13" s="37"/>
    </row>
    <row r="14" spans="1:8" ht="13.5" customHeight="1">
      <c r="A14" s="7"/>
      <c r="B14" s="7"/>
      <c r="C14" s="7"/>
      <c r="D14" s="7"/>
      <c r="E14" s="14"/>
      <c r="F14" s="42" t="s">
        <v>250</v>
      </c>
      <c r="G14" s="42"/>
      <c r="H14" s="42"/>
    </row>
    <row r="15" spans="1:8" ht="16.5" customHeight="1">
      <c r="A15" s="7"/>
      <c r="B15" s="7"/>
      <c r="C15" s="7"/>
      <c r="D15" s="7"/>
      <c r="E15" s="14"/>
      <c r="F15" s="15"/>
      <c r="G15" s="15"/>
      <c r="H15" s="15"/>
    </row>
    <row r="16" spans="1:8" s="1" customFormat="1" ht="51.75" customHeight="1">
      <c r="A16" s="78" t="s">
        <v>147</v>
      </c>
      <c r="B16" s="78"/>
      <c r="C16" s="78"/>
      <c r="D16" s="78"/>
      <c r="E16" s="78"/>
      <c r="F16" s="78"/>
      <c r="G16" s="78"/>
      <c r="H16" s="78"/>
    </row>
    <row r="17" spans="1:7" s="1" customFormat="1" ht="20.25" customHeight="1">
      <c r="A17" s="8"/>
      <c r="B17" s="10"/>
      <c r="C17" s="11"/>
      <c r="D17" s="11"/>
      <c r="E17" s="11"/>
      <c r="F17" s="11"/>
      <c r="G17" s="12"/>
    </row>
    <row r="18" spans="1:8" s="1" customFormat="1" ht="19.5" customHeight="1">
      <c r="A18" s="82" t="s">
        <v>0</v>
      </c>
      <c r="B18" s="83"/>
      <c r="C18" s="84"/>
      <c r="D18" s="90" t="s">
        <v>60</v>
      </c>
      <c r="E18" s="91"/>
      <c r="F18" s="92"/>
      <c r="G18" s="88" t="s">
        <v>59</v>
      </c>
      <c r="H18" s="80" t="s">
        <v>62</v>
      </c>
    </row>
    <row r="19" spans="1:8" s="1" customFormat="1" ht="45.75" customHeight="1">
      <c r="A19" s="85"/>
      <c r="B19" s="86"/>
      <c r="C19" s="87"/>
      <c r="D19" s="13" t="s">
        <v>61</v>
      </c>
      <c r="E19" s="13" t="s">
        <v>1</v>
      </c>
      <c r="F19" s="13" t="s">
        <v>2</v>
      </c>
      <c r="G19" s="89"/>
      <c r="H19" s="81"/>
    </row>
    <row r="20" spans="1:8" s="2" customFormat="1" ht="45" customHeight="1">
      <c r="A20" s="57" t="s">
        <v>3</v>
      </c>
      <c r="B20" s="75"/>
      <c r="C20" s="75"/>
      <c r="D20" s="23" t="s">
        <v>105</v>
      </c>
      <c r="E20" s="23"/>
      <c r="F20" s="23"/>
      <c r="G20" s="22">
        <f>SUM(G21+G41+G71+G26+G63+G76)</f>
        <v>20623.600000000002</v>
      </c>
      <c r="H20" s="30"/>
    </row>
    <row r="21" spans="1:8" s="2" customFormat="1" ht="62.25" customHeight="1">
      <c r="A21" s="56" t="s">
        <v>31</v>
      </c>
      <c r="B21" s="56"/>
      <c r="C21" s="56"/>
      <c r="D21" s="25" t="s">
        <v>63</v>
      </c>
      <c r="E21" s="25"/>
      <c r="F21" s="25"/>
      <c r="G21" s="26">
        <f>SUM(G22)</f>
        <v>1612.7</v>
      </c>
      <c r="H21" s="30"/>
    </row>
    <row r="22" spans="1:8" s="2" customFormat="1" ht="62.25" customHeight="1">
      <c r="A22" s="39" t="s">
        <v>131</v>
      </c>
      <c r="B22" s="40"/>
      <c r="C22" s="41"/>
      <c r="D22" s="18" t="s">
        <v>63</v>
      </c>
      <c r="E22" s="18" t="s">
        <v>132</v>
      </c>
      <c r="F22" s="18"/>
      <c r="G22" s="16">
        <f>SUM(G23)</f>
        <v>1612.7</v>
      </c>
      <c r="H22" s="30"/>
    </row>
    <row r="23" spans="1:8" s="2" customFormat="1" ht="32.25" customHeight="1">
      <c r="A23" s="52" t="s">
        <v>27</v>
      </c>
      <c r="B23" s="52"/>
      <c r="C23" s="52"/>
      <c r="D23" s="17" t="s">
        <v>63</v>
      </c>
      <c r="E23" s="17" t="s">
        <v>143</v>
      </c>
      <c r="F23" s="17"/>
      <c r="G23" s="19">
        <f>SUM(G24)</f>
        <v>1612.7</v>
      </c>
      <c r="H23" s="30"/>
    </row>
    <row r="24" spans="1:8" s="2" customFormat="1" ht="81" customHeight="1">
      <c r="A24" s="38" t="s">
        <v>86</v>
      </c>
      <c r="B24" s="38"/>
      <c r="C24" s="38"/>
      <c r="D24" s="18" t="s">
        <v>63</v>
      </c>
      <c r="E24" s="18" t="s">
        <v>143</v>
      </c>
      <c r="F24" s="18" t="s">
        <v>48</v>
      </c>
      <c r="G24" s="16">
        <f>SUM(G25)</f>
        <v>1612.7</v>
      </c>
      <c r="H24" s="30"/>
    </row>
    <row r="25" spans="1:8" s="2" customFormat="1" ht="39.75" customHeight="1">
      <c r="A25" s="53" t="s">
        <v>56</v>
      </c>
      <c r="B25" s="54"/>
      <c r="C25" s="54"/>
      <c r="D25" s="18" t="s">
        <v>63</v>
      </c>
      <c r="E25" s="18" t="s">
        <v>143</v>
      </c>
      <c r="F25" s="18" t="s">
        <v>49</v>
      </c>
      <c r="G25" s="16">
        <v>1612.7</v>
      </c>
      <c r="H25" s="30"/>
    </row>
    <row r="26" spans="1:8" s="2" customFormat="1" ht="80.25" customHeight="1">
      <c r="A26" s="55" t="s">
        <v>109</v>
      </c>
      <c r="B26" s="56"/>
      <c r="C26" s="56"/>
      <c r="D26" s="25" t="s">
        <v>64</v>
      </c>
      <c r="E26" s="25"/>
      <c r="F26" s="25"/>
      <c r="G26" s="26">
        <f>SUM(G27)</f>
        <v>2849.8999999999996</v>
      </c>
      <c r="H26" s="30"/>
    </row>
    <row r="27" spans="1:8" s="2" customFormat="1" ht="59.25" customHeight="1">
      <c r="A27" s="39" t="s">
        <v>131</v>
      </c>
      <c r="B27" s="40"/>
      <c r="C27" s="41"/>
      <c r="D27" s="18" t="s">
        <v>64</v>
      </c>
      <c r="E27" s="18" t="s">
        <v>132</v>
      </c>
      <c r="F27" s="25"/>
      <c r="G27" s="16">
        <f>SUM(G28+G31+G34+G38)</f>
        <v>2849.8999999999996</v>
      </c>
      <c r="H27" s="30"/>
    </row>
    <row r="28" spans="1:8" s="2" customFormat="1" ht="46.5" customHeight="1">
      <c r="A28" s="49" t="s">
        <v>34</v>
      </c>
      <c r="B28" s="50"/>
      <c r="C28" s="51"/>
      <c r="D28" s="17" t="s">
        <v>64</v>
      </c>
      <c r="E28" s="17" t="s">
        <v>142</v>
      </c>
      <c r="F28" s="17"/>
      <c r="G28" s="19">
        <f>SUM(G29)</f>
        <v>1771.9</v>
      </c>
      <c r="H28" s="30"/>
    </row>
    <row r="29" spans="1:8" s="2" customFormat="1" ht="80.25" customHeight="1">
      <c r="A29" s="38" t="s">
        <v>86</v>
      </c>
      <c r="B29" s="38"/>
      <c r="C29" s="38"/>
      <c r="D29" s="18" t="s">
        <v>64</v>
      </c>
      <c r="E29" s="18" t="s">
        <v>142</v>
      </c>
      <c r="F29" s="18" t="s">
        <v>48</v>
      </c>
      <c r="G29" s="16">
        <f>SUM(G30)</f>
        <v>1771.9</v>
      </c>
      <c r="H29" s="30"/>
    </row>
    <row r="30" spans="1:8" s="2" customFormat="1" ht="36.75" customHeight="1">
      <c r="A30" s="53" t="s">
        <v>56</v>
      </c>
      <c r="B30" s="54"/>
      <c r="C30" s="54"/>
      <c r="D30" s="18" t="s">
        <v>64</v>
      </c>
      <c r="E30" s="18" t="s">
        <v>142</v>
      </c>
      <c r="F30" s="18" t="s">
        <v>49</v>
      </c>
      <c r="G30" s="16">
        <v>1771.9</v>
      </c>
      <c r="H30" s="30"/>
    </row>
    <row r="31" spans="1:8" s="2" customFormat="1" ht="31.5" customHeight="1">
      <c r="A31" s="49" t="s">
        <v>111</v>
      </c>
      <c r="B31" s="50"/>
      <c r="C31" s="51"/>
      <c r="D31" s="17" t="s">
        <v>64</v>
      </c>
      <c r="E31" s="17" t="s">
        <v>135</v>
      </c>
      <c r="F31" s="17"/>
      <c r="G31" s="19">
        <f>SUM(G32)</f>
        <v>769.3</v>
      </c>
      <c r="H31" s="30"/>
    </row>
    <row r="32" spans="1:8" s="2" customFormat="1" ht="80.25" customHeight="1">
      <c r="A32" s="38" t="s">
        <v>86</v>
      </c>
      <c r="B32" s="38"/>
      <c r="C32" s="38"/>
      <c r="D32" s="18" t="s">
        <v>64</v>
      </c>
      <c r="E32" s="18" t="s">
        <v>135</v>
      </c>
      <c r="F32" s="18" t="s">
        <v>48</v>
      </c>
      <c r="G32" s="16">
        <f>SUM(G33)</f>
        <v>769.3</v>
      </c>
      <c r="H32" s="30"/>
    </row>
    <row r="33" spans="1:8" s="2" customFormat="1" ht="39.75" customHeight="1">
      <c r="A33" s="53" t="s">
        <v>56</v>
      </c>
      <c r="B33" s="54"/>
      <c r="C33" s="54"/>
      <c r="D33" s="18" t="s">
        <v>64</v>
      </c>
      <c r="E33" s="18" t="s">
        <v>135</v>
      </c>
      <c r="F33" s="18" t="s">
        <v>49</v>
      </c>
      <c r="G33" s="16">
        <v>769.3</v>
      </c>
      <c r="H33" s="30"/>
    </row>
    <row r="34" spans="1:8" s="2" customFormat="1" ht="41.25" customHeight="1">
      <c r="A34" s="49" t="s">
        <v>32</v>
      </c>
      <c r="B34" s="50"/>
      <c r="C34" s="51"/>
      <c r="D34" s="17" t="s">
        <v>64</v>
      </c>
      <c r="E34" s="17" t="s">
        <v>137</v>
      </c>
      <c r="F34" s="17"/>
      <c r="G34" s="19">
        <f>SUM(G35+G37)</f>
        <v>261</v>
      </c>
      <c r="H34" s="30"/>
    </row>
    <row r="35" spans="1:8" s="2" customFormat="1" ht="40.5" customHeight="1">
      <c r="A35" s="38" t="s">
        <v>88</v>
      </c>
      <c r="B35" s="38"/>
      <c r="C35" s="38"/>
      <c r="D35" s="18" t="s">
        <v>64</v>
      </c>
      <c r="E35" s="18" t="s">
        <v>137</v>
      </c>
      <c r="F35" s="18" t="s">
        <v>41</v>
      </c>
      <c r="G35" s="16">
        <f>SUM(G36)</f>
        <v>260</v>
      </c>
      <c r="H35" s="30"/>
    </row>
    <row r="36" spans="1:8" s="2" customFormat="1" ht="38.25" customHeight="1">
      <c r="A36" s="38" t="s">
        <v>87</v>
      </c>
      <c r="B36" s="38"/>
      <c r="C36" s="38"/>
      <c r="D36" s="18" t="s">
        <v>64</v>
      </c>
      <c r="E36" s="18" t="s">
        <v>137</v>
      </c>
      <c r="F36" s="18" t="s">
        <v>38</v>
      </c>
      <c r="G36" s="16">
        <v>260</v>
      </c>
      <c r="H36" s="30"/>
    </row>
    <row r="37" spans="1:8" s="2" customFormat="1" ht="27.75" customHeight="1">
      <c r="A37" s="43" t="s">
        <v>107</v>
      </c>
      <c r="B37" s="44"/>
      <c r="C37" s="45"/>
      <c r="D37" s="18" t="s">
        <v>64</v>
      </c>
      <c r="E37" s="18" t="s">
        <v>137</v>
      </c>
      <c r="F37" s="18" t="s">
        <v>108</v>
      </c>
      <c r="G37" s="16">
        <v>1</v>
      </c>
      <c r="H37" s="30"/>
    </row>
    <row r="38" spans="1:8" s="2" customFormat="1" ht="29.25" customHeight="1">
      <c r="A38" s="49" t="s">
        <v>140</v>
      </c>
      <c r="B38" s="50"/>
      <c r="C38" s="51"/>
      <c r="D38" s="17" t="s">
        <v>64</v>
      </c>
      <c r="E38" s="17" t="s">
        <v>138</v>
      </c>
      <c r="F38" s="17"/>
      <c r="G38" s="19">
        <f>SUM(G39)</f>
        <v>47.7</v>
      </c>
      <c r="H38" s="30"/>
    </row>
    <row r="39" spans="1:8" s="2" customFormat="1" ht="41.25" customHeight="1">
      <c r="A39" s="38" t="s">
        <v>88</v>
      </c>
      <c r="B39" s="38"/>
      <c r="C39" s="38"/>
      <c r="D39" s="18" t="s">
        <v>64</v>
      </c>
      <c r="E39" s="18" t="s">
        <v>138</v>
      </c>
      <c r="F39" s="18" t="s">
        <v>41</v>
      </c>
      <c r="G39" s="16">
        <f>SUM(G40)</f>
        <v>47.7</v>
      </c>
      <c r="H39" s="30"/>
    </row>
    <row r="40" spans="1:8" s="2" customFormat="1" ht="43.5" customHeight="1">
      <c r="A40" s="38" t="s">
        <v>87</v>
      </c>
      <c r="B40" s="38"/>
      <c r="C40" s="38"/>
      <c r="D40" s="18" t="s">
        <v>64</v>
      </c>
      <c r="E40" s="18" t="s">
        <v>138</v>
      </c>
      <c r="F40" s="18" t="s">
        <v>38</v>
      </c>
      <c r="G40" s="16">
        <v>47.7</v>
      </c>
      <c r="H40" s="30"/>
    </row>
    <row r="41" spans="1:8" s="2" customFormat="1" ht="90.75" customHeight="1">
      <c r="A41" s="95" t="s">
        <v>21</v>
      </c>
      <c r="B41" s="95"/>
      <c r="C41" s="95"/>
      <c r="D41" s="25" t="s">
        <v>65</v>
      </c>
      <c r="E41" s="25"/>
      <c r="F41" s="25"/>
      <c r="G41" s="26">
        <f>SUM(G42+G59)</f>
        <v>13873.7</v>
      </c>
      <c r="H41" s="30"/>
    </row>
    <row r="42" spans="1:8" s="2" customFormat="1" ht="55.5" customHeight="1">
      <c r="A42" s="39" t="s">
        <v>131</v>
      </c>
      <c r="B42" s="40"/>
      <c r="C42" s="41"/>
      <c r="D42" s="18" t="s">
        <v>65</v>
      </c>
      <c r="E42" s="18" t="s">
        <v>132</v>
      </c>
      <c r="F42" s="18"/>
      <c r="G42" s="16">
        <f>SUM(G43+G46+G49+G56+G53)</f>
        <v>13749.800000000001</v>
      </c>
      <c r="H42" s="30"/>
    </row>
    <row r="43" spans="1:8" s="2" customFormat="1" ht="31.5" customHeight="1">
      <c r="A43" s="49" t="s">
        <v>111</v>
      </c>
      <c r="B43" s="50"/>
      <c r="C43" s="51"/>
      <c r="D43" s="17" t="s">
        <v>65</v>
      </c>
      <c r="E43" s="17" t="s">
        <v>135</v>
      </c>
      <c r="F43" s="17"/>
      <c r="G43" s="19">
        <f>SUM(G44)</f>
        <v>8888.2</v>
      </c>
      <c r="H43" s="30"/>
    </row>
    <row r="44" spans="1:8" s="2" customFormat="1" ht="87.75" customHeight="1">
      <c r="A44" s="38" t="s">
        <v>86</v>
      </c>
      <c r="B44" s="38"/>
      <c r="C44" s="38"/>
      <c r="D44" s="18" t="s">
        <v>65</v>
      </c>
      <c r="E44" s="18" t="s">
        <v>135</v>
      </c>
      <c r="F44" s="18" t="s">
        <v>48</v>
      </c>
      <c r="G44" s="16">
        <f>SUM(G45)</f>
        <v>8888.2</v>
      </c>
      <c r="H44" s="30"/>
    </row>
    <row r="45" spans="1:8" s="2" customFormat="1" ht="42.75" customHeight="1">
      <c r="A45" s="53" t="s">
        <v>56</v>
      </c>
      <c r="B45" s="54"/>
      <c r="C45" s="54"/>
      <c r="D45" s="18" t="s">
        <v>65</v>
      </c>
      <c r="E45" s="18" t="s">
        <v>135</v>
      </c>
      <c r="F45" s="18" t="s">
        <v>49</v>
      </c>
      <c r="G45" s="16">
        <v>8888.2</v>
      </c>
      <c r="H45" s="30"/>
    </row>
    <row r="46" spans="1:8" s="2" customFormat="1" ht="45.75" customHeight="1">
      <c r="A46" s="52" t="s">
        <v>33</v>
      </c>
      <c r="B46" s="52"/>
      <c r="C46" s="52"/>
      <c r="D46" s="17" t="s">
        <v>65</v>
      </c>
      <c r="E46" s="17" t="s">
        <v>136</v>
      </c>
      <c r="F46" s="17"/>
      <c r="G46" s="19">
        <f>SUM(G47)</f>
        <v>2898.7</v>
      </c>
      <c r="H46" s="30"/>
    </row>
    <row r="47" spans="1:8" s="2" customFormat="1" ht="83.25" customHeight="1">
      <c r="A47" s="38" t="s">
        <v>86</v>
      </c>
      <c r="B47" s="38"/>
      <c r="C47" s="38"/>
      <c r="D47" s="18" t="s">
        <v>65</v>
      </c>
      <c r="E47" s="18" t="s">
        <v>136</v>
      </c>
      <c r="F47" s="18" t="s">
        <v>48</v>
      </c>
      <c r="G47" s="16">
        <f>SUM(G48)</f>
        <v>2898.7</v>
      </c>
      <c r="H47" s="30"/>
    </row>
    <row r="48" spans="1:8" s="2" customFormat="1" ht="41.25" customHeight="1">
      <c r="A48" s="53" t="s">
        <v>56</v>
      </c>
      <c r="B48" s="54"/>
      <c r="C48" s="54"/>
      <c r="D48" s="18" t="s">
        <v>65</v>
      </c>
      <c r="E48" s="18" t="s">
        <v>136</v>
      </c>
      <c r="F48" s="18" t="s">
        <v>49</v>
      </c>
      <c r="G48" s="16">
        <v>2898.7</v>
      </c>
      <c r="H48" s="30"/>
    </row>
    <row r="49" spans="1:8" s="2" customFormat="1" ht="43.5" customHeight="1">
      <c r="A49" s="52" t="s">
        <v>32</v>
      </c>
      <c r="B49" s="52"/>
      <c r="C49" s="52"/>
      <c r="D49" s="17" t="s">
        <v>65</v>
      </c>
      <c r="E49" s="17" t="s">
        <v>137</v>
      </c>
      <c r="F49" s="17"/>
      <c r="G49" s="19">
        <f>SUM(G50+G52)</f>
        <v>1370.4</v>
      </c>
      <c r="H49" s="30"/>
    </row>
    <row r="50" spans="1:8" s="2" customFormat="1" ht="39" customHeight="1">
      <c r="A50" s="38" t="s">
        <v>88</v>
      </c>
      <c r="B50" s="38"/>
      <c r="C50" s="38"/>
      <c r="D50" s="18" t="s">
        <v>65</v>
      </c>
      <c r="E50" s="18" t="s">
        <v>137</v>
      </c>
      <c r="F50" s="18" t="s">
        <v>41</v>
      </c>
      <c r="G50" s="16">
        <f>SUM(G51)</f>
        <v>1361.7</v>
      </c>
      <c r="H50" s="30"/>
    </row>
    <row r="51" spans="1:8" s="2" customFormat="1" ht="51.75" customHeight="1">
      <c r="A51" s="38" t="s">
        <v>87</v>
      </c>
      <c r="B51" s="38"/>
      <c r="C51" s="38"/>
      <c r="D51" s="18" t="s">
        <v>65</v>
      </c>
      <c r="E51" s="18" t="s">
        <v>137</v>
      </c>
      <c r="F51" s="18" t="s">
        <v>38</v>
      </c>
      <c r="G51" s="16">
        <v>1361.7</v>
      </c>
      <c r="H51" s="30"/>
    </row>
    <row r="52" spans="1:8" s="2" customFormat="1" ht="38.25" customHeight="1">
      <c r="A52" s="43" t="s">
        <v>107</v>
      </c>
      <c r="B52" s="44"/>
      <c r="C52" s="45"/>
      <c r="D52" s="18" t="s">
        <v>65</v>
      </c>
      <c r="E52" s="18" t="s">
        <v>137</v>
      </c>
      <c r="F52" s="18" t="s">
        <v>108</v>
      </c>
      <c r="G52" s="16">
        <v>8.7</v>
      </c>
      <c r="H52" s="30"/>
    </row>
    <row r="53" spans="1:8" s="2" customFormat="1" ht="32.25" customHeight="1">
      <c r="A53" s="49" t="s">
        <v>140</v>
      </c>
      <c r="B53" s="50"/>
      <c r="C53" s="51"/>
      <c r="D53" s="17" t="s">
        <v>65</v>
      </c>
      <c r="E53" s="17" t="s">
        <v>138</v>
      </c>
      <c r="F53" s="17"/>
      <c r="G53" s="19">
        <f>SUM(G54)</f>
        <v>492.5</v>
      </c>
      <c r="H53" s="30"/>
    </row>
    <row r="54" spans="1:8" s="2" customFormat="1" ht="40.5" customHeight="1">
      <c r="A54" s="38" t="s">
        <v>88</v>
      </c>
      <c r="B54" s="38"/>
      <c r="C54" s="38"/>
      <c r="D54" s="18" t="s">
        <v>65</v>
      </c>
      <c r="E54" s="18" t="s">
        <v>138</v>
      </c>
      <c r="F54" s="18" t="s">
        <v>41</v>
      </c>
      <c r="G54" s="16">
        <f>SUM(G55)</f>
        <v>492.5</v>
      </c>
      <c r="H54" s="30"/>
    </row>
    <row r="55" spans="1:8" s="2" customFormat="1" ht="44.25" customHeight="1">
      <c r="A55" s="38" t="s">
        <v>87</v>
      </c>
      <c r="B55" s="38"/>
      <c r="C55" s="38"/>
      <c r="D55" s="18" t="s">
        <v>65</v>
      </c>
      <c r="E55" s="18" t="s">
        <v>138</v>
      </c>
      <c r="F55" s="18" t="s">
        <v>38</v>
      </c>
      <c r="G55" s="16">
        <v>492.5</v>
      </c>
      <c r="H55" s="30"/>
    </row>
    <row r="56" spans="1:8" s="2" customFormat="1" ht="27.75" customHeight="1">
      <c r="A56" s="49" t="s">
        <v>141</v>
      </c>
      <c r="B56" s="50"/>
      <c r="C56" s="51"/>
      <c r="D56" s="17" t="s">
        <v>65</v>
      </c>
      <c r="E56" s="17" t="s">
        <v>139</v>
      </c>
      <c r="F56" s="17"/>
      <c r="G56" s="19">
        <f>SUM(G57)</f>
        <v>100</v>
      </c>
      <c r="H56" s="30"/>
    </row>
    <row r="57" spans="1:8" s="2" customFormat="1" ht="38.25" customHeight="1">
      <c r="A57" s="38" t="s">
        <v>88</v>
      </c>
      <c r="B57" s="38"/>
      <c r="C57" s="38"/>
      <c r="D57" s="18" t="s">
        <v>65</v>
      </c>
      <c r="E57" s="18" t="s">
        <v>139</v>
      </c>
      <c r="F57" s="18" t="s">
        <v>41</v>
      </c>
      <c r="G57" s="16">
        <f>SUM(G58)</f>
        <v>100</v>
      </c>
      <c r="H57" s="30"/>
    </row>
    <row r="58" spans="1:8" s="2" customFormat="1" ht="41.25" customHeight="1">
      <c r="A58" s="38" t="s">
        <v>87</v>
      </c>
      <c r="B58" s="38"/>
      <c r="C58" s="38"/>
      <c r="D58" s="18" t="s">
        <v>65</v>
      </c>
      <c r="E58" s="18" t="s">
        <v>139</v>
      </c>
      <c r="F58" s="18" t="s">
        <v>38</v>
      </c>
      <c r="G58" s="16">
        <v>100</v>
      </c>
      <c r="H58" s="30"/>
    </row>
    <row r="59" spans="1:8" s="2" customFormat="1" ht="34.5" customHeight="1">
      <c r="A59" s="43" t="s">
        <v>126</v>
      </c>
      <c r="B59" s="44"/>
      <c r="C59" s="45"/>
      <c r="D59" s="18" t="s">
        <v>65</v>
      </c>
      <c r="E59" s="18" t="s">
        <v>58</v>
      </c>
      <c r="F59" s="18"/>
      <c r="G59" s="16">
        <f>SUM(G60)</f>
        <v>123.9</v>
      </c>
      <c r="H59" s="30"/>
    </row>
    <row r="60" spans="1:8" s="2" customFormat="1" ht="53.25" customHeight="1">
      <c r="A60" s="49" t="s">
        <v>215</v>
      </c>
      <c r="B60" s="50"/>
      <c r="C60" s="51"/>
      <c r="D60" s="17" t="s">
        <v>65</v>
      </c>
      <c r="E60" s="17" t="s">
        <v>214</v>
      </c>
      <c r="F60" s="17"/>
      <c r="G60" s="19">
        <f>SUM(G61)</f>
        <v>123.9</v>
      </c>
      <c r="H60" s="30"/>
    </row>
    <row r="61" spans="1:8" s="2" customFormat="1" ht="29.25" customHeight="1">
      <c r="A61" s="43" t="s">
        <v>123</v>
      </c>
      <c r="B61" s="44"/>
      <c r="C61" s="45"/>
      <c r="D61" s="18" t="s">
        <v>65</v>
      </c>
      <c r="E61" s="18" t="s">
        <v>214</v>
      </c>
      <c r="F61" s="18" t="s">
        <v>121</v>
      </c>
      <c r="G61" s="16">
        <f>SUM(G62)</f>
        <v>123.9</v>
      </c>
      <c r="H61" s="30"/>
    </row>
    <row r="62" spans="1:8" s="2" customFormat="1" ht="31.5" customHeight="1">
      <c r="A62" s="43" t="s">
        <v>122</v>
      </c>
      <c r="B62" s="44"/>
      <c r="C62" s="45"/>
      <c r="D62" s="18" t="s">
        <v>65</v>
      </c>
      <c r="E62" s="18" t="s">
        <v>214</v>
      </c>
      <c r="F62" s="18" t="s">
        <v>120</v>
      </c>
      <c r="G62" s="16">
        <v>123.9</v>
      </c>
      <c r="H62" s="30"/>
    </row>
    <row r="63" spans="1:8" s="2" customFormat="1" ht="74.25" customHeight="1">
      <c r="A63" s="59" t="s">
        <v>85</v>
      </c>
      <c r="B63" s="60"/>
      <c r="C63" s="61"/>
      <c r="D63" s="25" t="s">
        <v>84</v>
      </c>
      <c r="E63" s="25"/>
      <c r="F63" s="25"/>
      <c r="G63" s="26">
        <f>SUM(G64)</f>
        <v>591.2</v>
      </c>
      <c r="H63" s="30"/>
    </row>
    <row r="64" spans="1:8" s="2" customFormat="1" ht="32.25" customHeight="1">
      <c r="A64" s="43" t="s">
        <v>126</v>
      </c>
      <c r="B64" s="44"/>
      <c r="C64" s="45"/>
      <c r="D64" s="18" t="s">
        <v>84</v>
      </c>
      <c r="E64" s="18" t="s">
        <v>58</v>
      </c>
      <c r="F64" s="18"/>
      <c r="G64" s="16">
        <f>SUM(G65+G68)</f>
        <v>591.2</v>
      </c>
      <c r="H64" s="30"/>
    </row>
    <row r="65" spans="1:8" s="2" customFormat="1" ht="56.25" customHeight="1">
      <c r="A65" s="49" t="s">
        <v>124</v>
      </c>
      <c r="B65" s="50"/>
      <c r="C65" s="51"/>
      <c r="D65" s="17" t="s">
        <v>84</v>
      </c>
      <c r="E65" s="17" t="s">
        <v>119</v>
      </c>
      <c r="F65" s="17"/>
      <c r="G65" s="19">
        <f>SUM(G66)</f>
        <v>402</v>
      </c>
      <c r="H65" s="30"/>
    </row>
    <row r="66" spans="1:8" s="2" customFormat="1" ht="30.75" customHeight="1">
      <c r="A66" s="43" t="s">
        <v>123</v>
      </c>
      <c r="B66" s="44"/>
      <c r="C66" s="45"/>
      <c r="D66" s="18" t="s">
        <v>84</v>
      </c>
      <c r="E66" s="18" t="s">
        <v>119</v>
      </c>
      <c r="F66" s="18" t="s">
        <v>121</v>
      </c>
      <c r="G66" s="16">
        <f>SUM(G67)</f>
        <v>402</v>
      </c>
      <c r="H66" s="30"/>
    </row>
    <row r="67" spans="1:8" s="2" customFormat="1" ht="33" customHeight="1">
      <c r="A67" s="43" t="s">
        <v>122</v>
      </c>
      <c r="B67" s="44"/>
      <c r="C67" s="45"/>
      <c r="D67" s="18" t="s">
        <v>84</v>
      </c>
      <c r="E67" s="18" t="s">
        <v>119</v>
      </c>
      <c r="F67" s="18" t="s">
        <v>120</v>
      </c>
      <c r="G67" s="16">
        <v>402</v>
      </c>
      <c r="H67" s="30"/>
    </row>
    <row r="68" spans="1:8" s="2" customFormat="1" ht="50.25" customHeight="1">
      <c r="A68" s="49" t="s">
        <v>125</v>
      </c>
      <c r="B68" s="50"/>
      <c r="C68" s="51"/>
      <c r="D68" s="17" t="s">
        <v>84</v>
      </c>
      <c r="E68" s="17" t="s">
        <v>118</v>
      </c>
      <c r="F68" s="17"/>
      <c r="G68" s="19">
        <f>SUM(G69)</f>
        <v>189.2</v>
      </c>
      <c r="H68" s="30"/>
    </row>
    <row r="69" spans="1:8" s="2" customFormat="1" ht="30.75" customHeight="1">
      <c r="A69" s="43" t="s">
        <v>123</v>
      </c>
      <c r="B69" s="44"/>
      <c r="C69" s="45"/>
      <c r="D69" s="18" t="s">
        <v>84</v>
      </c>
      <c r="E69" s="18" t="s">
        <v>118</v>
      </c>
      <c r="F69" s="18" t="s">
        <v>121</v>
      </c>
      <c r="G69" s="16">
        <f>SUM(G70)</f>
        <v>189.2</v>
      </c>
      <c r="H69" s="30"/>
    </row>
    <row r="70" spans="1:8" s="2" customFormat="1" ht="32.25" customHeight="1">
      <c r="A70" s="43" t="s">
        <v>122</v>
      </c>
      <c r="B70" s="44"/>
      <c r="C70" s="45"/>
      <c r="D70" s="18" t="s">
        <v>84</v>
      </c>
      <c r="E70" s="18" t="s">
        <v>118</v>
      </c>
      <c r="F70" s="18" t="s">
        <v>120</v>
      </c>
      <c r="G70" s="16">
        <v>189.2</v>
      </c>
      <c r="H70" s="30"/>
    </row>
    <row r="71" spans="1:8" s="2" customFormat="1" ht="27" customHeight="1">
      <c r="A71" s="55" t="s">
        <v>16</v>
      </c>
      <c r="B71" s="55"/>
      <c r="C71" s="55"/>
      <c r="D71" s="29" t="s">
        <v>66</v>
      </c>
      <c r="E71" s="25"/>
      <c r="F71" s="25"/>
      <c r="G71" s="26">
        <f>SUM(G72)</f>
        <v>600</v>
      </c>
      <c r="H71" s="30"/>
    </row>
    <row r="72" spans="1:8" s="2" customFormat="1" ht="27" customHeight="1">
      <c r="A72" s="43" t="s">
        <v>126</v>
      </c>
      <c r="B72" s="44"/>
      <c r="C72" s="45"/>
      <c r="D72" s="28" t="s">
        <v>66</v>
      </c>
      <c r="E72" s="18" t="s">
        <v>55</v>
      </c>
      <c r="F72" s="18"/>
      <c r="G72" s="16">
        <f>SUM(G73)</f>
        <v>600</v>
      </c>
      <c r="H72" s="30"/>
    </row>
    <row r="73" spans="1:8" s="2" customFormat="1" ht="27" customHeight="1">
      <c r="A73" s="65" t="s">
        <v>28</v>
      </c>
      <c r="B73" s="65"/>
      <c r="C73" s="65"/>
      <c r="D73" s="27" t="s">
        <v>66</v>
      </c>
      <c r="E73" s="27" t="s">
        <v>57</v>
      </c>
      <c r="F73" s="17"/>
      <c r="G73" s="19">
        <f>SUM(G74)</f>
        <v>600</v>
      </c>
      <c r="H73" s="30"/>
    </row>
    <row r="74" spans="1:8" s="2" customFormat="1" ht="27" customHeight="1">
      <c r="A74" s="98" t="s">
        <v>98</v>
      </c>
      <c r="B74" s="98"/>
      <c r="C74" s="98"/>
      <c r="D74" s="28" t="s">
        <v>66</v>
      </c>
      <c r="E74" s="28" t="s">
        <v>57</v>
      </c>
      <c r="F74" s="28" t="s">
        <v>46</v>
      </c>
      <c r="G74" s="16">
        <f>SUM(G75)</f>
        <v>600</v>
      </c>
      <c r="H74" s="30"/>
    </row>
    <row r="75" spans="1:8" s="2" customFormat="1" ht="27" customHeight="1">
      <c r="A75" s="98" t="s">
        <v>29</v>
      </c>
      <c r="B75" s="98"/>
      <c r="C75" s="98"/>
      <c r="D75" s="28" t="s">
        <v>66</v>
      </c>
      <c r="E75" s="28" t="s">
        <v>57</v>
      </c>
      <c r="F75" s="28" t="s">
        <v>45</v>
      </c>
      <c r="G75" s="16">
        <v>600</v>
      </c>
      <c r="H75" s="30"/>
    </row>
    <row r="76" spans="1:8" s="2" customFormat="1" ht="36" customHeight="1">
      <c r="A76" s="46" t="s">
        <v>239</v>
      </c>
      <c r="B76" s="47"/>
      <c r="C76" s="48"/>
      <c r="D76" s="35" t="s">
        <v>240</v>
      </c>
      <c r="E76" s="35"/>
      <c r="F76" s="35"/>
      <c r="G76" s="24">
        <f>SUM(G77)</f>
        <v>1096.1</v>
      </c>
      <c r="H76" s="34"/>
    </row>
    <row r="77" spans="1:8" s="2" customFormat="1" ht="29.25" customHeight="1">
      <c r="A77" s="43" t="s">
        <v>126</v>
      </c>
      <c r="B77" s="44"/>
      <c r="C77" s="45"/>
      <c r="D77" s="28" t="s">
        <v>240</v>
      </c>
      <c r="E77" s="28" t="s">
        <v>58</v>
      </c>
      <c r="F77" s="28"/>
      <c r="G77" s="16">
        <f>SUM(G78)</f>
        <v>1096.1</v>
      </c>
      <c r="H77" s="30"/>
    </row>
    <row r="78" spans="1:8" s="2" customFormat="1" ht="33.75" customHeight="1">
      <c r="A78" s="49" t="s">
        <v>32</v>
      </c>
      <c r="B78" s="50"/>
      <c r="C78" s="51"/>
      <c r="D78" s="27" t="s">
        <v>240</v>
      </c>
      <c r="E78" s="27" t="s">
        <v>241</v>
      </c>
      <c r="F78" s="27"/>
      <c r="G78" s="19">
        <f>SUM(G79)</f>
        <v>1096.1</v>
      </c>
      <c r="H78" s="32"/>
    </row>
    <row r="79" spans="1:8" s="2" customFormat="1" ht="32.25" customHeight="1">
      <c r="A79" s="43" t="s">
        <v>88</v>
      </c>
      <c r="B79" s="44"/>
      <c r="C79" s="45"/>
      <c r="D79" s="28" t="s">
        <v>240</v>
      </c>
      <c r="E79" s="28" t="s">
        <v>241</v>
      </c>
      <c r="F79" s="28" t="s">
        <v>46</v>
      </c>
      <c r="G79" s="16">
        <f>SUM(G80)</f>
        <v>1096.1</v>
      </c>
      <c r="H79" s="30"/>
    </row>
    <row r="80" spans="1:8" s="2" customFormat="1" ht="40.5" customHeight="1">
      <c r="A80" s="43" t="s">
        <v>87</v>
      </c>
      <c r="B80" s="44"/>
      <c r="C80" s="45"/>
      <c r="D80" s="28" t="s">
        <v>240</v>
      </c>
      <c r="E80" s="28" t="s">
        <v>241</v>
      </c>
      <c r="F80" s="28" t="s">
        <v>252</v>
      </c>
      <c r="G80" s="16">
        <v>1096.1</v>
      </c>
      <c r="H80" s="30"/>
    </row>
    <row r="81" spans="1:8" s="2" customFormat="1" ht="34.5" customHeight="1">
      <c r="A81" s="57" t="s">
        <v>4</v>
      </c>
      <c r="B81" s="58"/>
      <c r="C81" s="58"/>
      <c r="D81" s="23" t="s">
        <v>89</v>
      </c>
      <c r="E81" s="23"/>
      <c r="F81" s="23"/>
      <c r="G81" s="22">
        <f>SUM(G82)</f>
        <v>316</v>
      </c>
      <c r="H81" s="22">
        <f>SUM(H82)</f>
        <v>316</v>
      </c>
    </row>
    <row r="82" spans="1:8" s="2" customFormat="1" ht="36" customHeight="1">
      <c r="A82" s="55" t="s">
        <v>5</v>
      </c>
      <c r="B82" s="56"/>
      <c r="C82" s="56"/>
      <c r="D82" s="25" t="s">
        <v>67</v>
      </c>
      <c r="E82" s="25"/>
      <c r="F82" s="25"/>
      <c r="G82" s="26">
        <f>SUM(G85)</f>
        <v>316</v>
      </c>
      <c r="H82" s="26">
        <f>SUM(H85)</f>
        <v>316</v>
      </c>
    </row>
    <row r="83" spans="1:8" s="2" customFormat="1" ht="36" customHeight="1">
      <c r="A83" s="43" t="s">
        <v>5</v>
      </c>
      <c r="B83" s="44"/>
      <c r="C83" s="45"/>
      <c r="D83" s="18" t="s">
        <v>67</v>
      </c>
      <c r="E83" s="18" t="s">
        <v>127</v>
      </c>
      <c r="F83" s="18"/>
      <c r="G83" s="16">
        <f>SUM(G85)</f>
        <v>316</v>
      </c>
      <c r="H83" s="16">
        <f>SUM(H85)</f>
        <v>316</v>
      </c>
    </row>
    <row r="84" spans="1:8" s="2" customFormat="1" ht="58.5" customHeight="1">
      <c r="A84" s="49" t="s">
        <v>129</v>
      </c>
      <c r="B84" s="50"/>
      <c r="C84" s="51"/>
      <c r="D84" s="17" t="s">
        <v>67</v>
      </c>
      <c r="E84" s="17" t="s">
        <v>128</v>
      </c>
      <c r="F84" s="17"/>
      <c r="G84" s="19">
        <f aca="true" t="shared" si="0" ref="G84:H86">SUM(G85)</f>
        <v>316</v>
      </c>
      <c r="H84" s="19">
        <f t="shared" si="0"/>
        <v>316</v>
      </c>
    </row>
    <row r="85" spans="1:8" s="2" customFormat="1" ht="57.75" customHeight="1">
      <c r="A85" s="38" t="s">
        <v>6</v>
      </c>
      <c r="B85" s="38"/>
      <c r="C85" s="38"/>
      <c r="D85" s="18" t="s">
        <v>67</v>
      </c>
      <c r="E85" s="18" t="s">
        <v>106</v>
      </c>
      <c r="F85" s="17"/>
      <c r="G85" s="16">
        <f t="shared" si="0"/>
        <v>316</v>
      </c>
      <c r="H85" s="16">
        <f t="shared" si="0"/>
        <v>316</v>
      </c>
    </row>
    <row r="86" spans="1:8" s="2" customFormat="1" ht="48.75" customHeight="1">
      <c r="A86" s="38" t="s">
        <v>100</v>
      </c>
      <c r="B86" s="38"/>
      <c r="C86" s="38"/>
      <c r="D86" s="18" t="s">
        <v>67</v>
      </c>
      <c r="E86" s="18" t="s">
        <v>106</v>
      </c>
      <c r="F86" s="18" t="s">
        <v>48</v>
      </c>
      <c r="G86" s="16">
        <f t="shared" si="0"/>
        <v>316</v>
      </c>
      <c r="H86" s="16">
        <f t="shared" si="0"/>
        <v>316</v>
      </c>
    </row>
    <row r="87" spans="1:8" s="2" customFormat="1" ht="37.5" customHeight="1">
      <c r="A87" s="53" t="s">
        <v>56</v>
      </c>
      <c r="B87" s="54"/>
      <c r="C87" s="54"/>
      <c r="D87" s="18" t="s">
        <v>67</v>
      </c>
      <c r="E87" s="18" t="s">
        <v>106</v>
      </c>
      <c r="F87" s="18" t="s">
        <v>49</v>
      </c>
      <c r="G87" s="16">
        <v>316</v>
      </c>
      <c r="H87" s="16">
        <v>316</v>
      </c>
    </row>
    <row r="88" spans="1:8" s="2" customFormat="1" ht="48.75" customHeight="1">
      <c r="A88" s="57" t="s">
        <v>7</v>
      </c>
      <c r="B88" s="58"/>
      <c r="C88" s="58"/>
      <c r="D88" s="23" t="s">
        <v>90</v>
      </c>
      <c r="E88" s="23"/>
      <c r="F88" s="23"/>
      <c r="G88" s="22">
        <f>SUM(G89+G94)</f>
        <v>745.9</v>
      </c>
      <c r="H88" s="30"/>
    </row>
    <row r="89" spans="1:8" s="2" customFormat="1" ht="64.5" customHeight="1">
      <c r="A89" s="55" t="s">
        <v>22</v>
      </c>
      <c r="B89" s="56"/>
      <c r="C89" s="56"/>
      <c r="D89" s="29" t="s">
        <v>68</v>
      </c>
      <c r="E89" s="25"/>
      <c r="F89" s="25"/>
      <c r="G89" s="20">
        <f>SUM(G90)</f>
        <v>657.6</v>
      </c>
      <c r="H89" s="30"/>
    </row>
    <row r="90" spans="1:8" s="2" customFormat="1" ht="54.75" customHeight="1">
      <c r="A90" s="43" t="s">
        <v>148</v>
      </c>
      <c r="B90" s="44"/>
      <c r="C90" s="45"/>
      <c r="D90" s="28" t="s">
        <v>68</v>
      </c>
      <c r="E90" s="18" t="s">
        <v>112</v>
      </c>
      <c r="F90" s="18"/>
      <c r="G90" s="21">
        <f>SUM(G91)</f>
        <v>657.6</v>
      </c>
      <c r="H90" s="30"/>
    </row>
    <row r="91" spans="1:8" s="2" customFormat="1" ht="57.75" customHeight="1">
      <c r="A91" s="65" t="s">
        <v>22</v>
      </c>
      <c r="B91" s="79"/>
      <c r="C91" s="79"/>
      <c r="D91" s="27" t="s">
        <v>68</v>
      </c>
      <c r="E91" s="27" t="s">
        <v>113</v>
      </c>
      <c r="F91" s="17"/>
      <c r="G91" s="31">
        <f>SUM(G92)</f>
        <v>657.6</v>
      </c>
      <c r="H91" s="30"/>
    </row>
    <row r="92" spans="1:8" s="2" customFormat="1" ht="45" customHeight="1">
      <c r="A92" s="43" t="s">
        <v>88</v>
      </c>
      <c r="B92" s="44"/>
      <c r="C92" s="45"/>
      <c r="D92" s="28" t="s">
        <v>68</v>
      </c>
      <c r="E92" s="28" t="s">
        <v>114</v>
      </c>
      <c r="F92" s="18" t="s">
        <v>41</v>
      </c>
      <c r="G92" s="21">
        <f>SUM(G93)</f>
        <v>657.6</v>
      </c>
      <c r="H92" s="30"/>
    </row>
    <row r="93" spans="1:8" s="2" customFormat="1" ht="40.5" customHeight="1">
      <c r="A93" s="43" t="s">
        <v>87</v>
      </c>
      <c r="B93" s="44"/>
      <c r="C93" s="45"/>
      <c r="D93" s="28" t="s">
        <v>68</v>
      </c>
      <c r="E93" s="28" t="s">
        <v>114</v>
      </c>
      <c r="F93" s="18" t="s">
        <v>38</v>
      </c>
      <c r="G93" s="16">
        <v>657.6</v>
      </c>
      <c r="H93" s="30"/>
    </row>
    <row r="94" spans="1:8" s="2" customFormat="1" ht="54" customHeight="1">
      <c r="A94" s="66" t="s">
        <v>8</v>
      </c>
      <c r="B94" s="93"/>
      <c r="C94" s="94"/>
      <c r="D94" s="25" t="s">
        <v>69</v>
      </c>
      <c r="E94" s="25"/>
      <c r="F94" s="25"/>
      <c r="G94" s="26">
        <f>SUM(G96)</f>
        <v>88.3</v>
      </c>
      <c r="H94" s="30"/>
    </row>
    <row r="95" spans="1:8" s="2" customFormat="1" ht="54" customHeight="1">
      <c r="A95" s="43" t="s">
        <v>148</v>
      </c>
      <c r="B95" s="44"/>
      <c r="C95" s="45"/>
      <c r="D95" s="18" t="s">
        <v>69</v>
      </c>
      <c r="E95" s="18" t="s">
        <v>112</v>
      </c>
      <c r="F95" s="18"/>
      <c r="G95" s="16">
        <f>SUM(G96)</f>
        <v>88.3</v>
      </c>
      <c r="H95" s="30"/>
    </row>
    <row r="96" spans="1:8" s="2" customFormat="1" ht="50.25" customHeight="1">
      <c r="A96" s="72" t="s">
        <v>8</v>
      </c>
      <c r="B96" s="96"/>
      <c r="C96" s="97"/>
      <c r="D96" s="17" t="s">
        <v>69</v>
      </c>
      <c r="E96" s="17" t="s">
        <v>115</v>
      </c>
      <c r="F96" s="17"/>
      <c r="G96" s="19">
        <f>SUM(G97)</f>
        <v>88.3</v>
      </c>
      <c r="H96" s="30"/>
    </row>
    <row r="97" spans="1:8" s="2" customFormat="1" ht="40.5" customHeight="1">
      <c r="A97" s="43" t="s">
        <v>88</v>
      </c>
      <c r="B97" s="44"/>
      <c r="C97" s="45"/>
      <c r="D97" s="18" t="s">
        <v>69</v>
      </c>
      <c r="E97" s="18" t="s">
        <v>116</v>
      </c>
      <c r="F97" s="18" t="s">
        <v>41</v>
      </c>
      <c r="G97" s="16">
        <f>SUM(G98)</f>
        <v>88.3</v>
      </c>
      <c r="H97" s="30"/>
    </row>
    <row r="98" spans="1:8" s="2" customFormat="1" ht="41.25" customHeight="1">
      <c r="A98" s="43" t="s">
        <v>87</v>
      </c>
      <c r="B98" s="44"/>
      <c r="C98" s="45"/>
      <c r="D98" s="18" t="s">
        <v>69</v>
      </c>
      <c r="E98" s="18" t="s">
        <v>116</v>
      </c>
      <c r="F98" s="18" t="s">
        <v>38</v>
      </c>
      <c r="G98" s="16">
        <v>88.3</v>
      </c>
      <c r="H98" s="30"/>
    </row>
    <row r="99" spans="1:8" s="2" customFormat="1" ht="39" customHeight="1">
      <c r="A99" s="57" t="s">
        <v>9</v>
      </c>
      <c r="B99" s="75"/>
      <c r="C99" s="75"/>
      <c r="D99" s="23" t="s">
        <v>91</v>
      </c>
      <c r="E99" s="23"/>
      <c r="F99" s="23"/>
      <c r="G99" s="22">
        <f>SUM(G100+G125+G130)</f>
        <v>14936.5</v>
      </c>
      <c r="H99" s="30"/>
    </row>
    <row r="100" spans="1:8" s="2" customFormat="1" ht="31.5" customHeight="1">
      <c r="A100" s="55" t="s">
        <v>101</v>
      </c>
      <c r="B100" s="56"/>
      <c r="C100" s="56"/>
      <c r="D100" s="25" t="s">
        <v>70</v>
      </c>
      <c r="E100" s="25"/>
      <c r="F100" s="25"/>
      <c r="G100" s="26">
        <f>SUM(G101)</f>
        <v>14725.5</v>
      </c>
      <c r="H100" s="30"/>
    </row>
    <row r="101" spans="1:8" s="2" customFormat="1" ht="68.25" customHeight="1">
      <c r="A101" s="43" t="s">
        <v>149</v>
      </c>
      <c r="B101" s="44"/>
      <c r="C101" s="45"/>
      <c r="D101" s="18" t="s">
        <v>70</v>
      </c>
      <c r="E101" s="18" t="s">
        <v>82</v>
      </c>
      <c r="F101" s="18"/>
      <c r="G101" s="16">
        <f>SUM(G102+G109)</f>
        <v>14725.5</v>
      </c>
      <c r="H101" s="30"/>
    </row>
    <row r="102" spans="1:8" s="2" customFormat="1" ht="37.5" customHeight="1">
      <c r="A102" s="43" t="s">
        <v>150</v>
      </c>
      <c r="B102" s="44"/>
      <c r="C102" s="45"/>
      <c r="D102" s="18" t="s">
        <v>70</v>
      </c>
      <c r="E102" s="18" t="s">
        <v>180</v>
      </c>
      <c r="F102" s="17"/>
      <c r="G102" s="16">
        <f>SUM(G103+G106)</f>
        <v>3423.3</v>
      </c>
      <c r="H102" s="30"/>
    </row>
    <row r="103" spans="1:8" s="2" customFormat="1" ht="45.75" customHeight="1">
      <c r="A103" s="49" t="s">
        <v>151</v>
      </c>
      <c r="B103" s="50"/>
      <c r="C103" s="51"/>
      <c r="D103" s="17" t="s">
        <v>70</v>
      </c>
      <c r="E103" s="17" t="s">
        <v>181</v>
      </c>
      <c r="F103" s="17"/>
      <c r="G103" s="19">
        <f>SUM(G104)</f>
        <v>2240.4</v>
      </c>
      <c r="H103" s="30"/>
    </row>
    <row r="104" spans="1:8" s="2" customFormat="1" ht="44.25" customHeight="1">
      <c r="A104" s="43" t="s">
        <v>88</v>
      </c>
      <c r="B104" s="44"/>
      <c r="C104" s="45"/>
      <c r="D104" s="18" t="s">
        <v>70</v>
      </c>
      <c r="E104" s="18" t="s">
        <v>181</v>
      </c>
      <c r="F104" s="18" t="s">
        <v>41</v>
      </c>
      <c r="G104" s="16">
        <f>SUM(G105)</f>
        <v>2240.4</v>
      </c>
      <c r="H104" s="30"/>
    </row>
    <row r="105" spans="1:8" s="2" customFormat="1" ht="42" customHeight="1">
      <c r="A105" s="43" t="s">
        <v>87</v>
      </c>
      <c r="B105" s="44"/>
      <c r="C105" s="45"/>
      <c r="D105" s="18" t="s">
        <v>70</v>
      </c>
      <c r="E105" s="18" t="s">
        <v>181</v>
      </c>
      <c r="F105" s="18" t="s">
        <v>38</v>
      </c>
      <c r="G105" s="16">
        <v>2240.4</v>
      </c>
      <c r="H105" s="30"/>
    </row>
    <row r="106" spans="1:8" s="2" customFormat="1" ht="61.5" customHeight="1">
      <c r="A106" s="49" t="s">
        <v>235</v>
      </c>
      <c r="B106" s="50"/>
      <c r="C106" s="51"/>
      <c r="D106" s="17" t="s">
        <v>70</v>
      </c>
      <c r="E106" s="17" t="s">
        <v>236</v>
      </c>
      <c r="F106" s="17"/>
      <c r="G106" s="19">
        <f>SUM(G107)</f>
        <v>1182.9</v>
      </c>
      <c r="H106" s="32"/>
    </row>
    <row r="107" spans="1:8" s="2" customFormat="1" ht="42" customHeight="1">
      <c r="A107" s="43" t="s">
        <v>88</v>
      </c>
      <c r="B107" s="44"/>
      <c r="C107" s="45"/>
      <c r="D107" s="18" t="s">
        <v>70</v>
      </c>
      <c r="E107" s="18" t="s">
        <v>236</v>
      </c>
      <c r="F107" s="18" t="s">
        <v>41</v>
      </c>
      <c r="G107" s="16">
        <f>SUM(G108)</f>
        <v>1182.9</v>
      </c>
      <c r="H107" s="30"/>
    </row>
    <row r="108" spans="1:8" s="2" customFormat="1" ht="42" customHeight="1">
      <c r="A108" s="43" t="s">
        <v>87</v>
      </c>
      <c r="B108" s="44"/>
      <c r="C108" s="45"/>
      <c r="D108" s="18" t="s">
        <v>70</v>
      </c>
      <c r="E108" s="18" t="s">
        <v>236</v>
      </c>
      <c r="F108" s="18" t="s">
        <v>38</v>
      </c>
      <c r="G108" s="16">
        <v>1182.9</v>
      </c>
      <c r="H108" s="30"/>
    </row>
    <row r="109" spans="1:8" s="2" customFormat="1" ht="57.75" customHeight="1">
      <c r="A109" s="43" t="s">
        <v>152</v>
      </c>
      <c r="B109" s="44"/>
      <c r="C109" s="45"/>
      <c r="D109" s="18" t="s">
        <v>70</v>
      </c>
      <c r="E109" s="18" t="s">
        <v>182</v>
      </c>
      <c r="F109" s="18"/>
      <c r="G109" s="16">
        <f>SUM(G110+G113+G122+G119+G116)</f>
        <v>11302.2</v>
      </c>
      <c r="H109" s="30"/>
    </row>
    <row r="110" spans="1:8" s="2" customFormat="1" ht="69" customHeight="1">
      <c r="A110" s="49" t="s">
        <v>213</v>
      </c>
      <c r="B110" s="50"/>
      <c r="C110" s="51"/>
      <c r="D110" s="17" t="s">
        <v>70</v>
      </c>
      <c r="E110" s="17" t="s">
        <v>183</v>
      </c>
      <c r="F110" s="17"/>
      <c r="G110" s="19">
        <f>SUM(G111)</f>
        <v>1300</v>
      </c>
      <c r="H110" s="30"/>
    </row>
    <row r="111" spans="1:8" s="2" customFormat="1" ht="43.5" customHeight="1">
      <c r="A111" s="43" t="s">
        <v>88</v>
      </c>
      <c r="B111" s="44"/>
      <c r="C111" s="45"/>
      <c r="D111" s="18" t="s">
        <v>70</v>
      </c>
      <c r="E111" s="18" t="s">
        <v>183</v>
      </c>
      <c r="F111" s="18" t="s">
        <v>41</v>
      </c>
      <c r="G111" s="16">
        <f>SUM(G112)</f>
        <v>1300</v>
      </c>
      <c r="H111" s="30"/>
    </row>
    <row r="112" spans="1:8" s="2" customFormat="1" ht="44.25" customHeight="1">
      <c r="A112" s="43" t="s">
        <v>87</v>
      </c>
      <c r="B112" s="44"/>
      <c r="C112" s="45"/>
      <c r="D112" s="18" t="s">
        <v>70</v>
      </c>
      <c r="E112" s="18" t="s">
        <v>183</v>
      </c>
      <c r="F112" s="18" t="s">
        <v>38</v>
      </c>
      <c r="G112" s="16">
        <v>1300</v>
      </c>
      <c r="H112" s="30"/>
    </row>
    <row r="113" spans="1:8" s="2" customFormat="1" ht="45" customHeight="1">
      <c r="A113" s="49" t="s">
        <v>153</v>
      </c>
      <c r="B113" s="50"/>
      <c r="C113" s="51"/>
      <c r="D113" s="17" t="s">
        <v>70</v>
      </c>
      <c r="E113" s="17" t="s">
        <v>184</v>
      </c>
      <c r="F113" s="17"/>
      <c r="G113" s="19">
        <f>SUM(G114)</f>
        <v>174.9</v>
      </c>
      <c r="H113" s="30"/>
    </row>
    <row r="114" spans="1:8" s="2" customFormat="1" ht="40.5" customHeight="1">
      <c r="A114" s="43" t="s">
        <v>88</v>
      </c>
      <c r="B114" s="44"/>
      <c r="C114" s="45"/>
      <c r="D114" s="18" t="s">
        <v>70</v>
      </c>
      <c r="E114" s="18" t="s">
        <v>184</v>
      </c>
      <c r="F114" s="18" t="s">
        <v>41</v>
      </c>
      <c r="G114" s="16">
        <f>SUM(G115)</f>
        <v>174.9</v>
      </c>
      <c r="H114" s="30"/>
    </row>
    <row r="115" spans="1:8" s="2" customFormat="1" ht="40.5" customHeight="1">
      <c r="A115" s="43" t="s">
        <v>87</v>
      </c>
      <c r="B115" s="44"/>
      <c r="C115" s="45"/>
      <c r="D115" s="18" t="s">
        <v>70</v>
      </c>
      <c r="E115" s="18" t="s">
        <v>184</v>
      </c>
      <c r="F115" s="18" t="s">
        <v>38</v>
      </c>
      <c r="G115" s="16">
        <v>174.9</v>
      </c>
      <c r="H115" s="30"/>
    </row>
    <row r="116" spans="1:8" s="2" customFormat="1" ht="72" customHeight="1">
      <c r="A116" s="49" t="s">
        <v>234</v>
      </c>
      <c r="B116" s="50"/>
      <c r="C116" s="51"/>
      <c r="D116" s="17" t="s">
        <v>70</v>
      </c>
      <c r="E116" s="17" t="s">
        <v>229</v>
      </c>
      <c r="F116" s="17"/>
      <c r="G116" s="19">
        <f>SUM(G117)</f>
        <v>5544.4</v>
      </c>
      <c r="H116" s="30"/>
    </row>
    <row r="117" spans="1:8" s="2" customFormat="1" ht="40.5" customHeight="1">
      <c r="A117" s="43" t="s">
        <v>88</v>
      </c>
      <c r="B117" s="44"/>
      <c r="C117" s="45"/>
      <c r="D117" s="18" t="s">
        <v>70</v>
      </c>
      <c r="E117" s="18" t="s">
        <v>229</v>
      </c>
      <c r="F117" s="18" t="s">
        <v>41</v>
      </c>
      <c r="G117" s="16">
        <f>SUM(G118)</f>
        <v>5544.4</v>
      </c>
      <c r="H117" s="30"/>
    </row>
    <row r="118" spans="1:8" s="2" customFormat="1" ht="40.5" customHeight="1">
      <c r="A118" s="43" t="s">
        <v>87</v>
      </c>
      <c r="B118" s="44"/>
      <c r="C118" s="45"/>
      <c r="D118" s="18" t="s">
        <v>70</v>
      </c>
      <c r="E118" s="18" t="s">
        <v>229</v>
      </c>
      <c r="F118" s="18" t="s">
        <v>38</v>
      </c>
      <c r="G118" s="16">
        <v>5544.4</v>
      </c>
      <c r="H118" s="30"/>
    </row>
    <row r="119" spans="1:8" s="2" customFormat="1" ht="40.5" customHeight="1">
      <c r="A119" s="49" t="s">
        <v>225</v>
      </c>
      <c r="B119" s="50"/>
      <c r="C119" s="51"/>
      <c r="D119" s="18" t="s">
        <v>70</v>
      </c>
      <c r="E119" s="17" t="s">
        <v>226</v>
      </c>
      <c r="F119" s="17"/>
      <c r="G119" s="19">
        <f>SUM(G120)</f>
        <v>3717.9</v>
      </c>
      <c r="H119" s="30"/>
    </row>
    <row r="120" spans="1:8" s="2" customFormat="1" ht="40.5" customHeight="1">
      <c r="A120" s="43" t="s">
        <v>88</v>
      </c>
      <c r="B120" s="44"/>
      <c r="C120" s="45"/>
      <c r="D120" s="18" t="s">
        <v>70</v>
      </c>
      <c r="E120" s="18" t="s">
        <v>226</v>
      </c>
      <c r="F120" s="18" t="s">
        <v>41</v>
      </c>
      <c r="G120" s="16">
        <f>SUM(G121)</f>
        <v>3717.9</v>
      </c>
      <c r="H120" s="30"/>
    </row>
    <row r="121" spans="1:8" s="2" customFormat="1" ht="40.5" customHeight="1">
      <c r="A121" s="43" t="s">
        <v>87</v>
      </c>
      <c r="B121" s="44"/>
      <c r="C121" s="45"/>
      <c r="D121" s="18" t="s">
        <v>70</v>
      </c>
      <c r="E121" s="18" t="s">
        <v>226</v>
      </c>
      <c r="F121" s="18" t="s">
        <v>38</v>
      </c>
      <c r="G121" s="16">
        <v>3717.9</v>
      </c>
      <c r="H121" s="30"/>
    </row>
    <row r="122" spans="1:8" s="2" customFormat="1" ht="41.25" customHeight="1">
      <c r="A122" s="49" t="s">
        <v>104</v>
      </c>
      <c r="B122" s="50"/>
      <c r="C122" s="51"/>
      <c r="D122" s="17" t="s">
        <v>70</v>
      </c>
      <c r="E122" s="17" t="s">
        <v>185</v>
      </c>
      <c r="F122" s="17"/>
      <c r="G122" s="19">
        <f>SUM(G123)</f>
        <v>565</v>
      </c>
      <c r="H122" s="30"/>
    </row>
    <row r="123" spans="1:8" s="2" customFormat="1" ht="39.75" customHeight="1">
      <c r="A123" s="43" t="s">
        <v>88</v>
      </c>
      <c r="B123" s="44"/>
      <c r="C123" s="45"/>
      <c r="D123" s="18" t="s">
        <v>70</v>
      </c>
      <c r="E123" s="18" t="s">
        <v>185</v>
      </c>
      <c r="F123" s="18" t="s">
        <v>41</v>
      </c>
      <c r="G123" s="16">
        <f>SUM(G124)</f>
        <v>565</v>
      </c>
      <c r="H123" s="30"/>
    </row>
    <row r="124" spans="1:8" s="2" customFormat="1" ht="39.75" customHeight="1">
      <c r="A124" s="43" t="s">
        <v>87</v>
      </c>
      <c r="B124" s="44"/>
      <c r="C124" s="45"/>
      <c r="D124" s="18" t="s">
        <v>70</v>
      </c>
      <c r="E124" s="18" t="s">
        <v>185</v>
      </c>
      <c r="F124" s="18" t="s">
        <v>38</v>
      </c>
      <c r="G124" s="16">
        <v>565</v>
      </c>
      <c r="H124" s="30"/>
    </row>
    <row r="125" spans="1:8" s="2" customFormat="1" ht="30.75" customHeight="1">
      <c r="A125" s="59" t="s">
        <v>145</v>
      </c>
      <c r="B125" s="60"/>
      <c r="C125" s="61"/>
      <c r="D125" s="25" t="s">
        <v>144</v>
      </c>
      <c r="E125" s="25"/>
      <c r="F125" s="25"/>
      <c r="G125" s="26">
        <f>SUM(G126)</f>
        <v>111</v>
      </c>
      <c r="H125" s="30"/>
    </row>
    <row r="126" spans="1:8" s="2" customFormat="1" ht="54.75" customHeight="1">
      <c r="A126" s="69" t="s">
        <v>155</v>
      </c>
      <c r="B126" s="70"/>
      <c r="C126" s="71"/>
      <c r="D126" s="18" t="s">
        <v>144</v>
      </c>
      <c r="E126" s="18" t="s">
        <v>54</v>
      </c>
      <c r="F126" s="18"/>
      <c r="G126" s="16">
        <f>SUM(G127)</f>
        <v>111</v>
      </c>
      <c r="H126" s="30"/>
    </row>
    <row r="127" spans="1:8" s="2" customFormat="1" ht="54.75" customHeight="1">
      <c r="A127" s="49" t="s">
        <v>233</v>
      </c>
      <c r="B127" s="50"/>
      <c r="C127" s="51"/>
      <c r="D127" s="17" t="s">
        <v>144</v>
      </c>
      <c r="E127" s="17" t="s">
        <v>237</v>
      </c>
      <c r="F127" s="17"/>
      <c r="G127" s="19">
        <f>SUM(G128)</f>
        <v>111</v>
      </c>
      <c r="H127" s="30"/>
    </row>
    <row r="128" spans="1:8" s="2" customFormat="1" ht="41.25" customHeight="1">
      <c r="A128" s="43" t="s">
        <v>88</v>
      </c>
      <c r="B128" s="44"/>
      <c r="C128" s="45"/>
      <c r="D128" s="18" t="s">
        <v>144</v>
      </c>
      <c r="E128" s="18" t="s">
        <v>237</v>
      </c>
      <c r="F128" s="18" t="s">
        <v>41</v>
      </c>
      <c r="G128" s="16">
        <f>SUM(G129)</f>
        <v>111</v>
      </c>
      <c r="H128" s="30"/>
    </row>
    <row r="129" spans="1:8" s="2" customFormat="1" ht="41.25" customHeight="1">
      <c r="A129" s="43" t="s">
        <v>87</v>
      </c>
      <c r="B129" s="44"/>
      <c r="C129" s="45"/>
      <c r="D129" s="18" t="s">
        <v>144</v>
      </c>
      <c r="E129" s="18" t="s">
        <v>237</v>
      </c>
      <c r="F129" s="18" t="s">
        <v>38</v>
      </c>
      <c r="G129" s="16">
        <v>111</v>
      </c>
      <c r="H129" s="30"/>
    </row>
    <row r="130" spans="1:8" s="2" customFormat="1" ht="43.5" customHeight="1">
      <c r="A130" s="59" t="s">
        <v>17</v>
      </c>
      <c r="B130" s="60"/>
      <c r="C130" s="61"/>
      <c r="D130" s="25" t="s">
        <v>71</v>
      </c>
      <c r="E130" s="25"/>
      <c r="F130" s="25"/>
      <c r="G130" s="26">
        <f>SUM(G131)</f>
        <v>100</v>
      </c>
      <c r="H130" s="30"/>
    </row>
    <row r="131" spans="1:8" s="2" customFormat="1" ht="54" customHeight="1">
      <c r="A131" s="69" t="s">
        <v>155</v>
      </c>
      <c r="B131" s="70"/>
      <c r="C131" s="71"/>
      <c r="D131" s="18" t="s">
        <v>71</v>
      </c>
      <c r="E131" s="18" t="s">
        <v>54</v>
      </c>
      <c r="F131" s="18"/>
      <c r="G131" s="16">
        <f>SUM(G132)</f>
        <v>100</v>
      </c>
      <c r="H131" s="30"/>
    </row>
    <row r="132" spans="1:8" s="2" customFormat="1" ht="34.5" customHeight="1">
      <c r="A132" s="49" t="s">
        <v>156</v>
      </c>
      <c r="B132" s="50"/>
      <c r="C132" s="51"/>
      <c r="D132" s="17" t="s">
        <v>71</v>
      </c>
      <c r="E132" s="17" t="s">
        <v>187</v>
      </c>
      <c r="F132" s="17"/>
      <c r="G132" s="19">
        <f>SUM(G133)</f>
        <v>100</v>
      </c>
      <c r="H132" s="30"/>
    </row>
    <row r="133" spans="1:8" s="2" customFormat="1" ht="36.75" customHeight="1">
      <c r="A133" s="43" t="s">
        <v>88</v>
      </c>
      <c r="B133" s="44"/>
      <c r="C133" s="45"/>
      <c r="D133" s="18" t="s">
        <v>71</v>
      </c>
      <c r="E133" s="18" t="s">
        <v>187</v>
      </c>
      <c r="F133" s="18" t="s">
        <v>41</v>
      </c>
      <c r="G133" s="16">
        <f>SUM(G134)</f>
        <v>100</v>
      </c>
      <c r="H133" s="30"/>
    </row>
    <row r="134" spans="1:8" s="2" customFormat="1" ht="40.5" customHeight="1">
      <c r="A134" s="43" t="s">
        <v>87</v>
      </c>
      <c r="B134" s="44"/>
      <c r="C134" s="45"/>
      <c r="D134" s="18" t="s">
        <v>71</v>
      </c>
      <c r="E134" s="18" t="s">
        <v>187</v>
      </c>
      <c r="F134" s="18" t="s">
        <v>38</v>
      </c>
      <c r="G134" s="16">
        <v>100</v>
      </c>
      <c r="H134" s="30"/>
    </row>
    <row r="135" spans="1:8" s="2" customFormat="1" ht="32.25" customHeight="1">
      <c r="A135" s="62" t="s">
        <v>10</v>
      </c>
      <c r="B135" s="63"/>
      <c r="C135" s="64"/>
      <c r="D135" s="23" t="s">
        <v>92</v>
      </c>
      <c r="E135" s="23"/>
      <c r="F135" s="23"/>
      <c r="G135" s="22">
        <f>SUM(G136+G160+G177)</f>
        <v>26969.399999999998</v>
      </c>
      <c r="H135" s="30"/>
    </row>
    <row r="136" spans="1:8" s="2" customFormat="1" ht="30.75" customHeight="1">
      <c r="A136" s="59" t="s">
        <v>24</v>
      </c>
      <c r="B136" s="60"/>
      <c r="C136" s="61"/>
      <c r="D136" s="25" t="s">
        <v>72</v>
      </c>
      <c r="E136" s="25"/>
      <c r="F136" s="25"/>
      <c r="G136" s="20">
        <f>SUM(G137)</f>
        <v>7307</v>
      </c>
      <c r="H136" s="30"/>
    </row>
    <row r="137" spans="1:8" s="2" customFormat="1" ht="72.75" customHeight="1">
      <c r="A137" s="43" t="s">
        <v>149</v>
      </c>
      <c r="B137" s="44"/>
      <c r="C137" s="45"/>
      <c r="D137" s="18" t="s">
        <v>72</v>
      </c>
      <c r="E137" s="18" t="s">
        <v>82</v>
      </c>
      <c r="F137" s="18"/>
      <c r="G137" s="21">
        <f>SUM(G138)</f>
        <v>7307</v>
      </c>
      <c r="H137" s="30"/>
    </row>
    <row r="138" spans="1:8" s="2" customFormat="1" ht="55.5" customHeight="1">
      <c r="A138" s="43" t="s">
        <v>157</v>
      </c>
      <c r="B138" s="44"/>
      <c r="C138" s="45"/>
      <c r="D138" s="18" t="s">
        <v>72</v>
      </c>
      <c r="E138" s="18" t="s">
        <v>188</v>
      </c>
      <c r="F138" s="18"/>
      <c r="G138" s="21">
        <f>SUM(G139+G145+G151+G142+G154+G157+G148)</f>
        <v>7307</v>
      </c>
      <c r="H138" s="30"/>
    </row>
    <row r="139" spans="1:8" s="2" customFormat="1" ht="53.25" customHeight="1">
      <c r="A139" s="49" t="s">
        <v>158</v>
      </c>
      <c r="B139" s="50"/>
      <c r="C139" s="51"/>
      <c r="D139" s="17" t="s">
        <v>72</v>
      </c>
      <c r="E139" s="17" t="s">
        <v>189</v>
      </c>
      <c r="F139" s="17"/>
      <c r="G139" s="31">
        <f>SUM(G140)</f>
        <v>3288.9</v>
      </c>
      <c r="H139" s="30"/>
    </row>
    <row r="140" spans="1:8" s="2" customFormat="1" ht="33" customHeight="1">
      <c r="A140" s="43" t="s">
        <v>88</v>
      </c>
      <c r="B140" s="44"/>
      <c r="C140" s="45"/>
      <c r="D140" s="18" t="s">
        <v>72</v>
      </c>
      <c r="E140" s="18" t="s">
        <v>189</v>
      </c>
      <c r="F140" s="18" t="s">
        <v>41</v>
      </c>
      <c r="G140" s="21">
        <f>SUM(G141)</f>
        <v>3288.9</v>
      </c>
      <c r="H140" s="30"/>
    </row>
    <row r="141" spans="1:8" s="2" customFormat="1" ht="33" customHeight="1">
      <c r="A141" s="43" t="s">
        <v>87</v>
      </c>
      <c r="B141" s="44"/>
      <c r="C141" s="45"/>
      <c r="D141" s="18" t="s">
        <v>72</v>
      </c>
      <c r="E141" s="18" t="s">
        <v>189</v>
      </c>
      <c r="F141" s="18" t="s">
        <v>38</v>
      </c>
      <c r="G141" s="21">
        <v>3288.9</v>
      </c>
      <c r="H141" s="30"/>
    </row>
    <row r="142" spans="1:8" s="2" customFormat="1" ht="54.75" customHeight="1">
      <c r="A142" s="49" t="s">
        <v>217</v>
      </c>
      <c r="B142" s="50"/>
      <c r="C142" s="51"/>
      <c r="D142" s="17" t="s">
        <v>72</v>
      </c>
      <c r="E142" s="17" t="s">
        <v>216</v>
      </c>
      <c r="F142" s="17"/>
      <c r="G142" s="31">
        <f>SUM(G143)</f>
        <v>75</v>
      </c>
      <c r="H142" s="32"/>
    </row>
    <row r="143" spans="1:8" s="2" customFormat="1" ht="33" customHeight="1">
      <c r="A143" s="43" t="s">
        <v>88</v>
      </c>
      <c r="B143" s="44"/>
      <c r="C143" s="45"/>
      <c r="D143" s="18" t="s">
        <v>72</v>
      </c>
      <c r="E143" s="18" t="s">
        <v>216</v>
      </c>
      <c r="F143" s="18" t="s">
        <v>41</v>
      </c>
      <c r="G143" s="21">
        <f>SUM(G144)</f>
        <v>75</v>
      </c>
      <c r="H143" s="30"/>
    </row>
    <row r="144" spans="1:8" s="2" customFormat="1" ht="33" customHeight="1">
      <c r="A144" s="43" t="s">
        <v>87</v>
      </c>
      <c r="B144" s="44"/>
      <c r="C144" s="45"/>
      <c r="D144" s="18" t="s">
        <v>72</v>
      </c>
      <c r="E144" s="18" t="s">
        <v>216</v>
      </c>
      <c r="F144" s="18" t="s">
        <v>38</v>
      </c>
      <c r="G144" s="21">
        <v>75</v>
      </c>
      <c r="H144" s="30"/>
    </row>
    <row r="145" spans="1:8" s="2" customFormat="1" ht="33" customHeight="1">
      <c r="A145" s="49" t="s">
        <v>159</v>
      </c>
      <c r="B145" s="50"/>
      <c r="C145" s="51"/>
      <c r="D145" s="17" t="s">
        <v>72</v>
      </c>
      <c r="E145" s="17" t="s">
        <v>190</v>
      </c>
      <c r="F145" s="17"/>
      <c r="G145" s="31">
        <f>SUM(G146)</f>
        <v>0</v>
      </c>
      <c r="H145" s="30"/>
    </row>
    <row r="146" spans="1:8" s="2" customFormat="1" ht="33" customHeight="1">
      <c r="A146" s="43" t="s">
        <v>88</v>
      </c>
      <c r="B146" s="44"/>
      <c r="C146" s="45"/>
      <c r="D146" s="18" t="s">
        <v>72</v>
      </c>
      <c r="E146" s="18" t="s">
        <v>190</v>
      </c>
      <c r="F146" s="18" t="s">
        <v>41</v>
      </c>
      <c r="G146" s="21">
        <f>SUM(G147)</f>
        <v>0</v>
      </c>
      <c r="H146" s="30"/>
    </row>
    <row r="147" spans="1:8" s="2" customFormat="1" ht="33" customHeight="1">
      <c r="A147" s="43" t="s">
        <v>87</v>
      </c>
      <c r="B147" s="44"/>
      <c r="C147" s="45"/>
      <c r="D147" s="18" t="s">
        <v>72</v>
      </c>
      <c r="E147" s="18" t="s">
        <v>190</v>
      </c>
      <c r="F147" s="18" t="s">
        <v>38</v>
      </c>
      <c r="G147" s="21">
        <v>0</v>
      </c>
      <c r="H147" s="30"/>
    </row>
    <row r="148" spans="1:8" s="2" customFormat="1" ht="63" customHeight="1">
      <c r="A148" s="49" t="s">
        <v>232</v>
      </c>
      <c r="B148" s="50"/>
      <c r="C148" s="51"/>
      <c r="D148" s="17" t="s">
        <v>72</v>
      </c>
      <c r="E148" s="17" t="s">
        <v>228</v>
      </c>
      <c r="F148" s="17"/>
      <c r="G148" s="31">
        <f>SUM(G149)</f>
        <v>2734.1</v>
      </c>
      <c r="H148" s="30"/>
    </row>
    <row r="149" spans="1:8" s="2" customFormat="1" ht="33" customHeight="1">
      <c r="A149" s="43" t="s">
        <v>88</v>
      </c>
      <c r="B149" s="44"/>
      <c r="C149" s="45"/>
      <c r="D149" s="18" t="s">
        <v>72</v>
      </c>
      <c r="E149" s="18" t="s">
        <v>228</v>
      </c>
      <c r="F149" s="18" t="s">
        <v>41</v>
      </c>
      <c r="G149" s="21">
        <f>SUM(G150)</f>
        <v>2734.1</v>
      </c>
      <c r="H149" s="30"/>
    </row>
    <row r="150" spans="1:8" s="2" customFormat="1" ht="33" customHeight="1">
      <c r="A150" s="43" t="s">
        <v>87</v>
      </c>
      <c r="B150" s="44"/>
      <c r="C150" s="45"/>
      <c r="D150" s="18" t="s">
        <v>72</v>
      </c>
      <c r="E150" s="18" t="s">
        <v>228</v>
      </c>
      <c r="F150" s="18" t="s">
        <v>38</v>
      </c>
      <c r="G150" s="21">
        <v>2734.1</v>
      </c>
      <c r="H150" s="30"/>
    </row>
    <row r="151" spans="1:8" s="2" customFormat="1" ht="33" customHeight="1">
      <c r="A151" s="49" t="s">
        <v>160</v>
      </c>
      <c r="B151" s="50"/>
      <c r="C151" s="51"/>
      <c r="D151" s="17" t="s">
        <v>72</v>
      </c>
      <c r="E151" s="17" t="s">
        <v>191</v>
      </c>
      <c r="F151" s="17"/>
      <c r="G151" s="31">
        <f>SUM(G152)</f>
        <v>688</v>
      </c>
      <c r="H151" s="30"/>
    </row>
    <row r="152" spans="1:8" s="2" customFormat="1" ht="33" customHeight="1">
      <c r="A152" s="43" t="s">
        <v>88</v>
      </c>
      <c r="B152" s="44"/>
      <c r="C152" s="45"/>
      <c r="D152" s="18" t="s">
        <v>72</v>
      </c>
      <c r="E152" s="18" t="s">
        <v>191</v>
      </c>
      <c r="F152" s="18" t="s">
        <v>41</v>
      </c>
      <c r="G152" s="21">
        <f>SUM(G153)</f>
        <v>688</v>
      </c>
      <c r="H152" s="30"/>
    </row>
    <row r="153" spans="1:8" s="2" customFormat="1" ht="33" customHeight="1">
      <c r="A153" s="43" t="s">
        <v>87</v>
      </c>
      <c r="B153" s="44"/>
      <c r="C153" s="45"/>
      <c r="D153" s="18" t="s">
        <v>72</v>
      </c>
      <c r="E153" s="18" t="s">
        <v>191</v>
      </c>
      <c r="F153" s="18" t="s">
        <v>38</v>
      </c>
      <c r="G153" s="21">
        <v>688</v>
      </c>
      <c r="H153" s="30"/>
    </row>
    <row r="154" spans="1:8" s="2" customFormat="1" ht="41.25" customHeight="1">
      <c r="A154" s="49" t="s">
        <v>221</v>
      </c>
      <c r="B154" s="50"/>
      <c r="C154" s="51"/>
      <c r="D154" s="18" t="s">
        <v>72</v>
      </c>
      <c r="E154" s="17" t="s">
        <v>223</v>
      </c>
      <c r="F154" s="17"/>
      <c r="G154" s="31">
        <f>SUM(G155)</f>
        <v>497</v>
      </c>
      <c r="H154" s="30"/>
    </row>
    <row r="155" spans="1:8" s="2" customFormat="1" ht="33" customHeight="1">
      <c r="A155" s="43" t="s">
        <v>88</v>
      </c>
      <c r="B155" s="44"/>
      <c r="C155" s="45"/>
      <c r="D155" s="18" t="s">
        <v>72</v>
      </c>
      <c r="E155" s="18" t="s">
        <v>223</v>
      </c>
      <c r="F155" s="18" t="s">
        <v>41</v>
      </c>
      <c r="G155" s="21">
        <f>SUM(G156)</f>
        <v>497</v>
      </c>
      <c r="H155" s="30"/>
    </row>
    <row r="156" spans="1:8" s="2" customFormat="1" ht="33" customHeight="1">
      <c r="A156" s="43" t="s">
        <v>87</v>
      </c>
      <c r="B156" s="44"/>
      <c r="C156" s="45"/>
      <c r="D156" s="18" t="s">
        <v>72</v>
      </c>
      <c r="E156" s="18" t="s">
        <v>223</v>
      </c>
      <c r="F156" s="18" t="s">
        <v>38</v>
      </c>
      <c r="G156" s="21">
        <v>497</v>
      </c>
      <c r="H156" s="30"/>
    </row>
    <row r="157" spans="1:8" s="2" customFormat="1" ht="38.25" customHeight="1">
      <c r="A157" s="49" t="s">
        <v>222</v>
      </c>
      <c r="B157" s="50"/>
      <c r="C157" s="51"/>
      <c r="D157" s="18" t="s">
        <v>72</v>
      </c>
      <c r="E157" s="17" t="s">
        <v>224</v>
      </c>
      <c r="F157" s="17"/>
      <c r="G157" s="31">
        <f>SUM(G158)</f>
        <v>24</v>
      </c>
      <c r="H157" s="30"/>
    </row>
    <row r="158" spans="1:8" s="2" customFormat="1" ht="36" customHeight="1">
      <c r="A158" s="43" t="s">
        <v>88</v>
      </c>
      <c r="B158" s="44"/>
      <c r="C158" s="45"/>
      <c r="D158" s="18" t="s">
        <v>72</v>
      </c>
      <c r="E158" s="18" t="s">
        <v>224</v>
      </c>
      <c r="F158" s="18" t="s">
        <v>41</v>
      </c>
      <c r="G158" s="21">
        <f>SUM(G159)</f>
        <v>24</v>
      </c>
      <c r="H158" s="30"/>
    </row>
    <row r="159" spans="1:8" s="2" customFormat="1" ht="41.25" customHeight="1">
      <c r="A159" s="43" t="s">
        <v>87</v>
      </c>
      <c r="B159" s="44"/>
      <c r="C159" s="45"/>
      <c r="D159" s="18" t="s">
        <v>72</v>
      </c>
      <c r="E159" s="18" t="s">
        <v>224</v>
      </c>
      <c r="F159" s="18" t="s">
        <v>38</v>
      </c>
      <c r="G159" s="21">
        <v>24</v>
      </c>
      <c r="H159" s="30"/>
    </row>
    <row r="160" spans="1:8" s="2" customFormat="1" ht="33" customHeight="1">
      <c r="A160" s="66" t="s">
        <v>23</v>
      </c>
      <c r="B160" s="67"/>
      <c r="C160" s="68"/>
      <c r="D160" s="25" t="s">
        <v>73</v>
      </c>
      <c r="E160" s="25"/>
      <c r="F160" s="25"/>
      <c r="G160" s="20">
        <f>SUM(G161)</f>
        <v>2665.5</v>
      </c>
      <c r="H160" s="30"/>
    </row>
    <row r="161" spans="1:8" s="2" customFormat="1" ht="60" customHeight="1">
      <c r="A161" s="69" t="s">
        <v>155</v>
      </c>
      <c r="B161" s="70"/>
      <c r="C161" s="71"/>
      <c r="D161" s="18" t="s">
        <v>73</v>
      </c>
      <c r="E161" s="18" t="s">
        <v>54</v>
      </c>
      <c r="F161" s="18"/>
      <c r="G161" s="21">
        <f>SUM(G162+G165+G168+G171+G174)</f>
        <v>2665.5</v>
      </c>
      <c r="H161" s="30"/>
    </row>
    <row r="162" spans="1:8" s="2" customFormat="1" ht="48" customHeight="1">
      <c r="A162" s="49" t="s">
        <v>161</v>
      </c>
      <c r="B162" s="50"/>
      <c r="C162" s="51"/>
      <c r="D162" s="17" t="s">
        <v>73</v>
      </c>
      <c r="E162" s="17" t="s">
        <v>192</v>
      </c>
      <c r="F162" s="17"/>
      <c r="G162" s="31">
        <f>SUM(G163)</f>
        <v>723.8</v>
      </c>
      <c r="H162" s="30"/>
    </row>
    <row r="163" spans="1:8" s="2" customFormat="1" ht="42" customHeight="1">
      <c r="A163" s="43" t="s">
        <v>88</v>
      </c>
      <c r="B163" s="44"/>
      <c r="C163" s="45"/>
      <c r="D163" s="18" t="s">
        <v>73</v>
      </c>
      <c r="E163" s="18" t="s">
        <v>192</v>
      </c>
      <c r="F163" s="18" t="s">
        <v>41</v>
      </c>
      <c r="G163" s="21">
        <f>SUM(G164)</f>
        <v>723.8</v>
      </c>
      <c r="H163" s="30"/>
    </row>
    <row r="164" spans="1:8" s="2" customFormat="1" ht="36.75" customHeight="1">
      <c r="A164" s="43" t="s">
        <v>87</v>
      </c>
      <c r="B164" s="44"/>
      <c r="C164" s="45"/>
      <c r="D164" s="18" t="s">
        <v>73</v>
      </c>
      <c r="E164" s="18" t="s">
        <v>192</v>
      </c>
      <c r="F164" s="18" t="s">
        <v>38</v>
      </c>
      <c r="G164" s="21">
        <v>723.8</v>
      </c>
      <c r="H164" s="30"/>
    </row>
    <row r="165" spans="1:8" s="2" customFormat="1" ht="36" customHeight="1">
      <c r="A165" s="49" t="s">
        <v>162</v>
      </c>
      <c r="B165" s="50"/>
      <c r="C165" s="51"/>
      <c r="D165" s="17" t="s">
        <v>73</v>
      </c>
      <c r="E165" s="17" t="s">
        <v>193</v>
      </c>
      <c r="F165" s="17"/>
      <c r="G165" s="31">
        <f>SUM(G166)</f>
        <v>839.3</v>
      </c>
      <c r="H165" s="30"/>
    </row>
    <row r="166" spans="1:8" s="2" customFormat="1" ht="36" customHeight="1">
      <c r="A166" s="43" t="s">
        <v>88</v>
      </c>
      <c r="B166" s="44"/>
      <c r="C166" s="45"/>
      <c r="D166" s="18" t="s">
        <v>73</v>
      </c>
      <c r="E166" s="18" t="s">
        <v>193</v>
      </c>
      <c r="F166" s="18" t="s">
        <v>41</v>
      </c>
      <c r="G166" s="21">
        <f>SUM(G167)</f>
        <v>839.3</v>
      </c>
      <c r="H166" s="30"/>
    </row>
    <row r="167" spans="1:8" s="2" customFormat="1" ht="36" customHeight="1">
      <c r="A167" s="43" t="s">
        <v>87</v>
      </c>
      <c r="B167" s="44"/>
      <c r="C167" s="45"/>
      <c r="D167" s="18" t="s">
        <v>73</v>
      </c>
      <c r="E167" s="18" t="s">
        <v>193</v>
      </c>
      <c r="F167" s="18" t="s">
        <v>38</v>
      </c>
      <c r="G167" s="21">
        <v>839.3</v>
      </c>
      <c r="H167" s="30"/>
    </row>
    <row r="168" spans="1:8" s="2" customFormat="1" ht="36" customHeight="1">
      <c r="A168" s="49" t="s">
        <v>163</v>
      </c>
      <c r="B168" s="50"/>
      <c r="C168" s="51"/>
      <c r="D168" s="17" t="s">
        <v>73</v>
      </c>
      <c r="E168" s="17" t="s">
        <v>194</v>
      </c>
      <c r="F168" s="17"/>
      <c r="G168" s="31">
        <f>SUM(G169)</f>
        <v>363.6</v>
      </c>
      <c r="H168" s="30"/>
    </row>
    <row r="169" spans="1:8" s="2" customFormat="1" ht="36" customHeight="1">
      <c r="A169" s="43" t="s">
        <v>88</v>
      </c>
      <c r="B169" s="44"/>
      <c r="C169" s="45"/>
      <c r="D169" s="18" t="s">
        <v>73</v>
      </c>
      <c r="E169" s="18" t="s">
        <v>194</v>
      </c>
      <c r="F169" s="18" t="s">
        <v>41</v>
      </c>
      <c r="G169" s="21">
        <f>SUM(G170)</f>
        <v>363.6</v>
      </c>
      <c r="H169" s="30"/>
    </row>
    <row r="170" spans="1:8" s="2" customFormat="1" ht="39.75" customHeight="1">
      <c r="A170" s="43" t="s">
        <v>87</v>
      </c>
      <c r="B170" s="44"/>
      <c r="C170" s="45"/>
      <c r="D170" s="18" t="s">
        <v>73</v>
      </c>
      <c r="E170" s="18" t="s">
        <v>194</v>
      </c>
      <c r="F170" s="18" t="s">
        <v>38</v>
      </c>
      <c r="G170" s="21">
        <v>363.6</v>
      </c>
      <c r="H170" s="30"/>
    </row>
    <row r="171" spans="1:8" s="2" customFormat="1" ht="42.75" customHeight="1">
      <c r="A171" s="49" t="s">
        <v>164</v>
      </c>
      <c r="B171" s="50"/>
      <c r="C171" s="51"/>
      <c r="D171" s="17" t="s">
        <v>73</v>
      </c>
      <c r="E171" s="17" t="s">
        <v>195</v>
      </c>
      <c r="F171" s="17"/>
      <c r="G171" s="31">
        <f>SUM(G172)</f>
        <v>502.8</v>
      </c>
      <c r="H171" s="30"/>
    </row>
    <row r="172" spans="1:8" s="2" customFormat="1" ht="36.75" customHeight="1">
      <c r="A172" s="43" t="s">
        <v>88</v>
      </c>
      <c r="B172" s="44"/>
      <c r="C172" s="45"/>
      <c r="D172" s="18" t="s">
        <v>73</v>
      </c>
      <c r="E172" s="18" t="s">
        <v>195</v>
      </c>
      <c r="F172" s="18" t="s">
        <v>41</v>
      </c>
      <c r="G172" s="21">
        <f>SUM(G173)</f>
        <v>502.8</v>
      </c>
      <c r="H172" s="30"/>
    </row>
    <row r="173" spans="1:8" s="2" customFormat="1" ht="39.75" customHeight="1">
      <c r="A173" s="43" t="s">
        <v>87</v>
      </c>
      <c r="B173" s="44"/>
      <c r="C173" s="45"/>
      <c r="D173" s="18" t="s">
        <v>73</v>
      </c>
      <c r="E173" s="18" t="s">
        <v>195</v>
      </c>
      <c r="F173" s="18" t="s">
        <v>38</v>
      </c>
      <c r="G173" s="21">
        <v>502.8</v>
      </c>
      <c r="H173" s="30"/>
    </row>
    <row r="174" spans="1:8" s="2" customFormat="1" ht="39" customHeight="1">
      <c r="A174" s="49" t="s">
        <v>165</v>
      </c>
      <c r="B174" s="50"/>
      <c r="C174" s="51"/>
      <c r="D174" s="17" t="s">
        <v>73</v>
      </c>
      <c r="E174" s="17" t="s">
        <v>117</v>
      </c>
      <c r="F174" s="17"/>
      <c r="G174" s="31">
        <f>SUM(G175)</f>
        <v>236</v>
      </c>
      <c r="H174" s="30"/>
    </row>
    <row r="175" spans="1:8" s="2" customFormat="1" ht="37.5" customHeight="1">
      <c r="A175" s="43" t="s">
        <v>88</v>
      </c>
      <c r="B175" s="44"/>
      <c r="C175" s="45"/>
      <c r="D175" s="18" t="s">
        <v>73</v>
      </c>
      <c r="E175" s="18" t="s">
        <v>117</v>
      </c>
      <c r="F175" s="18" t="s">
        <v>41</v>
      </c>
      <c r="G175" s="16">
        <f>SUM(G176)</f>
        <v>236</v>
      </c>
      <c r="H175" s="30"/>
    </row>
    <row r="176" spans="1:8" s="2" customFormat="1" ht="38.25" customHeight="1">
      <c r="A176" s="43" t="s">
        <v>87</v>
      </c>
      <c r="B176" s="44"/>
      <c r="C176" s="45"/>
      <c r="D176" s="18" t="s">
        <v>73</v>
      </c>
      <c r="E176" s="18" t="s">
        <v>196</v>
      </c>
      <c r="F176" s="18" t="s">
        <v>38</v>
      </c>
      <c r="G176" s="16">
        <v>236</v>
      </c>
      <c r="H176" s="30"/>
    </row>
    <row r="177" spans="1:8" s="2" customFormat="1" ht="28.5" customHeight="1">
      <c r="A177" s="66" t="s">
        <v>11</v>
      </c>
      <c r="B177" s="67"/>
      <c r="C177" s="68"/>
      <c r="D177" s="25" t="s">
        <v>74</v>
      </c>
      <c r="E177" s="25"/>
      <c r="F177" s="25"/>
      <c r="G177" s="20">
        <f>SUM(G178)</f>
        <v>16996.899999999998</v>
      </c>
      <c r="H177" s="30"/>
    </row>
    <row r="178" spans="1:8" s="2" customFormat="1" ht="70.5" customHeight="1">
      <c r="A178" s="43" t="s">
        <v>149</v>
      </c>
      <c r="B178" s="44"/>
      <c r="C178" s="45"/>
      <c r="D178" s="18" t="s">
        <v>74</v>
      </c>
      <c r="E178" s="18" t="s">
        <v>82</v>
      </c>
      <c r="F178" s="18"/>
      <c r="G178" s="16">
        <f>SUM(G179+G189+G199)</f>
        <v>16996.899999999998</v>
      </c>
      <c r="H178" s="30"/>
    </row>
    <row r="179" spans="1:8" s="2" customFormat="1" ht="36.75" customHeight="1">
      <c r="A179" s="43" t="s">
        <v>150</v>
      </c>
      <c r="B179" s="44"/>
      <c r="C179" s="45"/>
      <c r="D179" s="18" t="s">
        <v>74</v>
      </c>
      <c r="E179" s="18" t="s">
        <v>180</v>
      </c>
      <c r="F179" s="18"/>
      <c r="G179" s="16">
        <f>SUM(G180+G183+G186)</f>
        <v>7395.5</v>
      </c>
      <c r="H179" s="30"/>
    </row>
    <row r="180" spans="1:8" s="2" customFormat="1" ht="35.25" customHeight="1">
      <c r="A180" s="49" t="s">
        <v>166</v>
      </c>
      <c r="B180" s="50"/>
      <c r="C180" s="51"/>
      <c r="D180" s="17" t="s">
        <v>74</v>
      </c>
      <c r="E180" s="17" t="s">
        <v>197</v>
      </c>
      <c r="F180" s="17"/>
      <c r="G180" s="19">
        <f>SUM(G181)</f>
        <v>100</v>
      </c>
      <c r="H180" s="30"/>
    </row>
    <row r="181" spans="1:8" s="2" customFormat="1" ht="39.75" customHeight="1">
      <c r="A181" s="43" t="s">
        <v>88</v>
      </c>
      <c r="B181" s="44"/>
      <c r="C181" s="45"/>
      <c r="D181" s="18" t="s">
        <v>74</v>
      </c>
      <c r="E181" s="18" t="s">
        <v>197</v>
      </c>
      <c r="F181" s="18" t="s">
        <v>41</v>
      </c>
      <c r="G181" s="30">
        <f>SUM(G182)</f>
        <v>100</v>
      </c>
      <c r="H181" s="30"/>
    </row>
    <row r="182" spans="1:8" s="2" customFormat="1" ht="37.5" customHeight="1">
      <c r="A182" s="43" t="s">
        <v>87</v>
      </c>
      <c r="B182" s="44"/>
      <c r="C182" s="45"/>
      <c r="D182" s="18" t="s">
        <v>74</v>
      </c>
      <c r="E182" s="18" t="s">
        <v>197</v>
      </c>
      <c r="F182" s="18" t="s">
        <v>38</v>
      </c>
      <c r="G182" s="16">
        <v>100</v>
      </c>
      <c r="H182" s="30"/>
    </row>
    <row r="183" spans="1:8" s="2" customFormat="1" ht="43.5" customHeight="1">
      <c r="A183" s="49" t="s">
        <v>167</v>
      </c>
      <c r="B183" s="50"/>
      <c r="C183" s="51"/>
      <c r="D183" s="17" t="s">
        <v>74</v>
      </c>
      <c r="E183" s="17" t="s">
        <v>198</v>
      </c>
      <c r="F183" s="17"/>
      <c r="G183" s="19">
        <f>SUM(G184)</f>
        <v>859.5</v>
      </c>
      <c r="H183" s="30"/>
    </row>
    <row r="184" spans="1:8" s="2" customFormat="1" ht="34.5" customHeight="1">
      <c r="A184" s="43" t="s">
        <v>88</v>
      </c>
      <c r="B184" s="44"/>
      <c r="C184" s="45"/>
      <c r="D184" s="18" t="s">
        <v>74</v>
      </c>
      <c r="E184" s="18" t="s">
        <v>198</v>
      </c>
      <c r="F184" s="18" t="s">
        <v>41</v>
      </c>
      <c r="G184" s="16">
        <f>SUM(G185)</f>
        <v>859.5</v>
      </c>
      <c r="H184" s="30"/>
    </row>
    <row r="185" spans="1:8" s="2" customFormat="1" ht="48.75" customHeight="1">
      <c r="A185" s="43" t="s">
        <v>87</v>
      </c>
      <c r="B185" s="44"/>
      <c r="C185" s="45"/>
      <c r="D185" s="18" t="s">
        <v>74</v>
      </c>
      <c r="E185" s="18" t="s">
        <v>198</v>
      </c>
      <c r="F185" s="18" t="s">
        <v>38</v>
      </c>
      <c r="G185" s="16">
        <v>859.5</v>
      </c>
      <c r="H185" s="30"/>
    </row>
    <row r="186" spans="1:8" s="2" customFormat="1" ht="59.25" customHeight="1">
      <c r="A186" s="49" t="s">
        <v>231</v>
      </c>
      <c r="B186" s="50"/>
      <c r="C186" s="51"/>
      <c r="D186" s="17" t="s">
        <v>74</v>
      </c>
      <c r="E186" s="17" t="s">
        <v>238</v>
      </c>
      <c r="F186" s="17"/>
      <c r="G186" s="19">
        <f>SUM(G187)</f>
        <v>6436</v>
      </c>
      <c r="H186" s="32"/>
    </row>
    <row r="187" spans="1:8" s="2" customFormat="1" ht="48.75" customHeight="1">
      <c r="A187" s="43" t="s">
        <v>88</v>
      </c>
      <c r="B187" s="44"/>
      <c r="C187" s="45"/>
      <c r="D187" s="18" t="s">
        <v>74</v>
      </c>
      <c r="E187" s="18" t="s">
        <v>238</v>
      </c>
      <c r="F187" s="18" t="s">
        <v>41</v>
      </c>
      <c r="G187" s="16">
        <f>SUM(G188)</f>
        <v>6436</v>
      </c>
      <c r="H187" s="30"/>
    </row>
    <row r="188" spans="1:8" s="2" customFormat="1" ht="48.75" customHeight="1">
      <c r="A188" s="43" t="s">
        <v>87</v>
      </c>
      <c r="B188" s="44"/>
      <c r="C188" s="45"/>
      <c r="D188" s="18" t="s">
        <v>74</v>
      </c>
      <c r="E188" s="18" t="s">
        <v>238</v>
      </c>
      <c r="F188" s="18" t="s">
        <v>38</v>
      </c>
      <c r="G188" s="16">
        <v>6436</v>
      </c>
      <c r="H188" s="30"/>
    </row>
    <row r="189" spans="1:8" s="2" customFormat="1" ht="50.25" customHeight="1">
      <c r="A189" s="43" t="s">
        <v>168</v>
      </c>
      <c r="B189" s="44"/>
      <c r="C189" s="45"/>
      <c r="D189" s="18" t="s">
        <v>74</v>
      </c>
      <c r="E189" s="18" t="s">
        <v>199</v>
      </c>
      <c r="F189" s="18"/>
      <c r="G189" s="16">
        <f>SUM(G190+G193+G196)</f>
        <v>6977.099999999999</v>
      </c>
      <c r="H189" s="30"/>
    </row>
    <row r="190" spans="1:8" s="2" customFormat="1" ht="37.5" customHeight="1">
      <c r="A190" s="49" t="s">
        <v>169</v>
      </c>
      <c r="B190" s="50"/>
      <c r="C190" s="51"/>
      <c r="D190" s="17" t="s">
        <v>74</v>
      </c>
      <c r="E190" s="17" t="s">
        <v>200</v>
      </c>
      <c r="F190" s="17"/>
      <c r="G190" s="19">
        <f>SUM(G191)</f>
        <v>3267.7</v>
      </c>
      <c r="H190" s="30"/>
    </row>
    <row r="191" spans="1:8" s="2" customFormat="1" ht="40.5" customHeight="1">
      <c r="A191" s="43" t="s">
        <v>88</v>
      </c>
      <c r="B191" s="44"/>
      <c r="C191" s="45"/>
      <c r="D191" s="18" t="s">
        <v>74</v>
      </c>
      <c r="E191" s="18" t="s">
        <v>200</v>
      </c>
      <c r="F191" s="18" t="s">
        <v>41</v>
      </c>
      <c r="G191" s="16">
        <f>SUM(G192)</f>
        <v>3267.7</v>
      </c>
      <c r="H191" s="30"/>
    </row>
    <row r="192" spans="1:8" s="2" customFormat="1" ht="38.25" customHeight="1">
      <c r="A192" s="43" t="s">
        <v>87</v>
      </c>
      <c r="B192" s="44"/>
      <c r="C192" s="45"/>
      <c r="D192" s="18" t="s">
        <v>74</v>
      </c>
      <c r="E192" s="18" t="s">
        <v>200</v>
      </c>
      <c r="F192" s="18" t="s">
        <v>38</v>
      </c>
      <c r="G192" s="16">
        <v>3267.7</v>
      </c>
      <c r="H192" s="30"/>
    </row>
    <row r="193" spans="1:8" s="2" customFormat="1" ht="31.5" customHeight="1">
      <c r="A193" s="49" t="s">
        <v>83</v>
      </c>
      <c r="B193" s="50"/>
      <c r="C193" s="51"/>
      <c r="D193" s="17" t="s">
        <v>74</v>
      </c>
      <c r="E193" s="17" t="s">
        <v>201</v>
      </c>
      <c r="F193" s="17"/>
      <c r="G193" s="19">
        <f>SUM(G194)</f>
        <v>1163.7</v>
      </c>
      <c r="H193" s="30"/>
    </row>
    <row r="194" spans="1:8" s="2" customFormat="1" ht="36" customHeight="1">
      <c r="A194" s="43" t="s">
        <v>88</v>
      </c>
      <c r="B194" s="44"/>
      <c r="C194" s="45"/>
      <c r="D194" s="18" t="s">
        <v>74</v>
      </c>
      <c r="E194" s="18" t="s">
        <v>201</v>
      </c>
      <c r="F194" s="18" t="s">
        <v>41</v>
      </c>
      <c r="G194" s="16">
        <f>SUM(G195)</f>
        <v>1163.7</v>
      </c>
      <c r="H194" s="30"/>
    </row>
    <row r="195" spans="1:8" s="2" customFormat="1" ht="39" customHeight="1">
      <c r="A195" s="43" t="s">
        <v>87</v>
      </c>
      <c r="B195" s="44"/>
      <c r="C195" s="45"/>
      <c r="D195" s="18" t="s">
        <v>74</v>
      </c>
      <c r="E195" s="18" t="s">
        <v>201</v>
      </c>
      <c r="F195" s="18" t="s">
        <v>38</v>
      </c>
      <c r="G195" s="16">
        <v>1163.7</v>
      </c>
      <c r="H195" s="30"/>
    </row>
    <row r="196" spans="1:8" s="2" customFormat="1" ht="39" customHeight="1">
      <c r="A196" s="49" t="s">
        <v>170</v>
      </c>
      <c r="B196" s="50"/>
      <c r="C196" s="51"/>
      <c r="D196" s="17" t="s">
        <v>74</v>
      </c>
      <c r="E196" s="17" t="s">
        <v>202</v>
      </c>
      <c r="F196" s="17"/>
      <c r="G196" s="19">
        <f>SUM(G197)</f>
        <v>2545.7</v>
      </c>
      <c r="H196" s="30"/>
    </row>
    <row r="197" spans="1:8" s="2" customFormat="1" ht="39" customHeight="1">
      <c r="A197" s="43" t="s">
        <v>88</v>
      </c>
      <c r="B197" s="44"/>
      <c r="C197" s="45"/>
      <c r="D197" s="18" t="s">
        <v>74</v>
      </c>
      <c r="E197" s="18" t="s">
        <v>202</v>
      </c>
      <c r="F197" s="18" t="s">
        <v>41</v>
      </c>
      <c r="G197" s="16">
        <f>SUM(G198)</f>
        <v>2545.7</v>
      </c>
      <c r="H197" s="30"/>
    </row>
    <row r="198" spans="1:8" s="2" customFormat="1" ht="39" customHeight="1">
      <c r="A198" s="43" t="s">
        <v>87</v>
      </c>
      <c r="B198" s="44"/>
      <c r="C198" s="45"/>
      <c r="D198" s="18" t="s">
        <v>74</v>
      </c>
      <c r="E198" s="18" t="s">
        <v>202</v>
      </c>
      <c r="F198" s="18" t="s">
        <v>38</v>
      </c>
      <c r="G198" s="16">
        <v>2545.7</v>
      </c>
      <c r="H198" s="30"/>
    </row>
    <row r="199" spans="1:8" s="2" customFormat="1" ht="57.75" customHeight="1">
      <c r="A199" s="43" t="s">
        <v>152</v>
      </c>
      <c r="B199" s="44"/>
      <c r="C199" s="45"/>
      <c r="D199" s="18" t="s">
        <v>74</v>
      </c>
      <c r="E199" s="18" t="s">
        <v>182</v>
      </c>
      <c r="F199" s="18"/>
      <c r="G199" s="16">
        <f>SUM(G200)</f>
        <v>2624.3</v>
      </c>
      <c r="H199" s="30"/>
    </row>
    <row r="200" spans="1:8" s="2" customFormat="1" ht="71.25" customHeight="1">
      <c r="A200" s="49" t="s">
        <v>213</v>
      </c>
      <c r="B200" s="50"/>
      <c r="C200" s="51"/>
      <c r="D200" s="17" t="s">
        <v>74</v>
      </c>
      <c r="E200" s="17" t="s">
        <v>183</v>
      </c>
      <c r="F200" s="17"/>
      <c r="G200" s="19">
        <f>SUM(G201)</f>
        <v>2624.3</v>
      </c>
      <c r="H200" s="30"/>
    </row>
    <row r="201" spans="1:8" s="2" customFormat="1" ht="39" customHeight="1">
      <c r="A201" s="43" t="s">
        <v>88</v>
      </c>
      <c r="B201" s="44"/>
      <c r="C201" s="45"/>
      <c r="D201" s="18" t="s">
        <v>74</v>
      </c>
      <c r="E201" s="18" t="s">
        <v>183</v>
      </c>
      <c r="F201" s="18" t="s">
        <v>41</v>
      </c>
      <c r="G201" s="16">
        <f>SUM(G202)</f>
        <v>2624.3</v>
      </c>
      <c r="H201" s="30"/>
    </row>
    <row r="202" spans="1:8" s="2" customFormat="1" ht="39" customHeight="1">
      <c r="A202" s="43" t="s">
        <v>87</v>
      </c>
      <c r="B202" s="44"/>
      <c r="C202" s="45"/>
      <c r="D202" s="18" t="s">
        <v>74</v>
      </c>
      <c r="E202" s="18" t="s">
        <v>183</v>
      </c>
      <c r="F202" s="18" t="s">
        <v>38</v>
      </c>
      <c r="G202" s="16">
        <v>2624.3</v>
      </c>
      <c r="H202" s="30"/>
    </row>
    <row r="203" spans="1:8" s="2" customFormat="1" ht="31.5" customHeight="1">
      <c r="A203" s="62" t="s">
        <v>12</v>
      </c>
      <c r="B203" s="63"/>
      <c r="C203" s="64"/>
      <c r="D203" s="23" t="s">
        <v>93</v>
      </c>
      <c r="E203" s="23"/>
      <c r="F203" s="23"/>
      <c r="G203" s="24">
        <f>SUM(G204)</f>
        <v>183.6</v>
      </c>
      <c r="H203" s="30"/>
    </row>
    <row r="204" spans="1:8" s="2" customFormat="1" ht="33.75" customHeight="1">
      <c r="A204" s="66" t="s">
        <v>110</v>
      </c>
      <c r="B204" s="67"/>
      <c r="C204" s="68"/>
      <c r="D204" s="25" t="s">
        <v>75</v>
      </c>
      <c r="E204" s="25"/>
      <c r="F204" s="25"/>
      <c r="G204" s="26">
        <f>SUM(G205)</f>
        <v>183.6</v>
      </c>
      <c r="H204" s="30"/>
    </row>
    <row r="205" spans="1:8" s="2" customFormat="1" ht="59.25" customHeight="1">
      <c r="A205" s="43" t="s">
        <v>171</v>
      </c>
      <c r="B205" s="44"/>
      <c r="C205" s="45"/>
      <c r="D205" s="18" t="s">
        <v>75</v>
      </c>
      <c r="E205" s="18" t="s">
        <v>203</v>
      </c>
      <c r="F205" s="18"/>
      <c r="G205" s="16">
        <f>SUM(G206)</f>
        <v>183.6</v>
      </c>
      <c r="H205" s="30"/>
    </row>
    <row r="206" spans="1:8" s="2" customFormat="1" ht="41.25" customHeight="1">
      <c r="A206" s="72" t="s">
        <v>13</v>
      </c>
      <c r="B206" s="73"/>
      <c r="C206" s="74"/>
      <c r="D206" s="17" t="s">
        <v>75</v>
      </c>
      <c r="E206" s="17" t="s">
        <v>204</v>
      </c>
      <c r="F206" s="17"/>
      <c r="G206" s="19">
        <f>SUM(G207)</f>
        <v>183.6</v>
      </c>
      <c r="H206" s="30"/>
    </row>
    <row r="207" spans="1:8" s="2" customFormat="1" ht="39" customHeight="1">
      <c r="A207" s="43" t="s">
        <v>88</v>
      </c>
      <c r="B207" s="44"/>
      <c r="C207" s="45"/>
      <c r="D207" s="18" t="s">
        <v>75</v>
      </c>
      <c r="E207" s="18" t="s">
        <v>204</v>
      </c>
      <c r="F207" s="18" t="s">
        <v>41</v>
      </c>
      <c r="G207" s="16">
        <f>SUM(G208)</f>
        <v>183.6</v>
      </c>
      <c r="H207" s="30"/>
    </row>
    <row r="208" spans="1:8" s="2" customFormat="1" ht="39.75" customHeight="1">
      <c r="A208" s="43" t="s">
        <v>87</v>
      </c>
      <c r="B208" s="44"/>
      <c r="C208" s="45"/>
      <c r="D208" s="18" t="s">
        <v>75</v>
      </c>
      <c r="E208" s="18" t="s">
        <v>204</v>
      </c>
      <c r="F208" s="18" t="s">
        <v>38</v>
      </c>
      <c r="G208" s="16">
        <v>183.6</v>
      </c>
      <c r="H208" s="30"/>
    </row>
    <row r="209" spans="1:8" s="2" customFormat="1" ht="32.25" customHeight="1">
      <c r="A209" s="62" t="s">
        <v>20</v>
      </c>
      <c r="B209" s="63"/>
      <c r="C209" s="64"/>
      <c r="D209" s="23" t="s">
        <v>94</v>
      </c>
      <c r="E209" s="23"/>
      <c r="F209" s="23"/>
      <c r="G209" s="22">
        <f>SUM(G210)</f>
        <v>1565.1</v>
      </c>
      <c r="H209" s="30"/>
    </row>
    <row r="210" spans="1:8" s="2" customFormat="1" ht="30" customHeight="1">
      <c r="A210" s="66" t="s">
        <v>14</v>
      </c>
      <c r="B210" s="67"/>
      <c r="C210" s="68"/>
      <c r="D210" s="25" t="s">
        <v>76</v>
      </c>
      <c r="E210" s="25"/>
      <c r="F210" s="25"/>
      <c r="G210" s="26">
        <f>SUM(G211)</f>
        <v>1565.1</v>
      </c>
      <c r="H210" s="30"/>
    </row>
    <row r="211" spans="1:8" s="2" customFormat="1" ht="51" customHeight="1">
      <c r="A211" s="43" t="s">
        <v>171</v>
      </c>
      <c r="B211" s="44"/>
      <c r="C211" s="45"/>
      <c r="D211" s="18" t="s">
        <v>76</v>
      </c>
      <c r="E211" s="18" t="s">
        <v>203</v>
      </c>
      <c r="F211" s="18"/>
      <c r="G211" s="16">
        <f>SUM(G212+G217+G222)</f>
        <v>1565.1</v>
      </c>
      <c r="H211" s="30"/>
    </row>
    <row r="212" spans="1:8" s="2" customFormat="1" ht="41.25" customHeight="1">
      <c r="A212" s="72" t="s">
        <v>172</v>
      </c>
      <c r="B212" s="73"/>
      <c r="C212" s="74"/>
      <c r="D212" s="17" t="s">
        <v>76</v>
      </c>
      <c r="E212" s="17" t="s">
        <v>205</v>
      </c>
      <c r="F212" s="17"/>
      <c r="G212" s="19">
        <f>SUM(G213+G215)</f>
        <v>1013.5</v>
      </c>
      <c r="H212" s="30"/>
    </row>
    <row r="213" spans="1:8" s="2" customFormat="1" ht="53.25" customHeight="1">
      <c r="A213" s="43" t="s">
        <v>99</v>
      </c>
      <c r="B213" s="44"/>
      <c r="C213" s="45"/>
      <c r="D213" s="18" t="s">
        <v>76</v>
      </c>
      <c r="E213" s="18" t="s">
        <v>205</v>
      </c>
      <c r="F213" s="18" t="s">
        <v>48</v>
      </c>
      <c r="G213" s="16">
        <f>SUM(G214)</f>
        <v>816.5</v>
      </c>
      <c r="H213" s="30"/>
    </row>
    <row r="214" spans="1:8" s="2" customFormat="1" ht="37.5" customHeight="1">
      <c r="A214" s="43" t="s">
        <v>130</v>
      </c>
      <c r="B214" s="44"/>
      <c r="C214" s="45"/>
      <c r="D214" s="18" t="s">
        <v>76</v>
      </c>
      <c r="E214" s="18" t="s">
        <v>205</v>
      </c>
      <c r="F214" s="18" t="s">
        <v>47</v>
      </c>
      <c r="G214" s="16">
        <v>816.5</v>
      </c>
      <c r="H214" s="30"/>
    </row>
    <row r="215" spans="1:8" s="2" customFormat="1" ht="37.5" customHeight="1">
      <c r="A215" s="43" t="s">
        <v>88</v>
      </c>
      <c r="B215" s="44"/>
      <c r="C215" s="45"/>
      <c r="D215" s="18" t="s">
        <v>76</v>
      </c>
      <c r="E215" s="18" t="s">
        <v>205</v>
      </c>
      <c r="F215" s="18" t="s">
        <v>41</v>
      </c>
      <c r="G215" s="16">
        <f>SUM(G216)</f>
        <v>197</v>
      </c>
      <c r="H215" s="30"/>
    </row>
    <row r="216" spans="1:8" s="2" customFormat="1" ht="37.5" customHeight="1">
      <c r="A216" s="43" t="s">
        <v>87</v>
      </c>
      <c r="B216" s="44"/>
      <c r="C216" s="45"/>
      <c r="D216" s="18" t="s">
        <v>76</v>
      </c>
      <c r="E216" s="18" t="s">
        <v>205</v>
      </c>
      <c r="F216" s="18" t="s">
        <v>38</v>
      </c>
      <c r="G216" s="16">
        <v>197</v>
      </c>
      <c r="H216" s="30"/>
    </row>
    <row r="217" spans="1:8" s="2" customFormat="1" ht="42" customHeight="1">
      <c r="A217" s="72" t="s">
        <v>173</v>
      </c>
      <c r="B217" s="73"/>
      <c r="C217" s="74"/>
      <c r="D217" s="17" t="s">
        <v>76</v>
      </c>
      <c r="E217" s="17" t="s">
        <v>206</v>
      </c>
      <c r="F217" s="17"/>
      <c r="G217" s="19">
        <f>SUM(G218+G220)</f>
        <v>351.6</v>
      </c>
      <c r="H217" s="30"/>
    </row>
    <row r="218" spans="1:8" s="2" customFormat="1" ht="38.25" customHeight="1">
      <c r="A218" s="43" t="s">
        <v>88</v>
      </c>
      <c r="B218" s="44"/>
      <c r="C218" s="45"/>
      <c r="D218" s="18" t="s">
        <v>76</v>
      </c>
      <c r="E218" s="18" t="s">
        <v>206</v>
      </c>
      <c r="F218" s="18" t="s">
        <v>41</v>
      </c>
      <c r="G218" s="16">
        <f>SUM(G219)</f>
        <v>306.6</v>
      </c>
      <c r="H218" s="30"/>
    </row>
    <row r="219" spans="1:8" s="2" customFormat="1" ht="37.5" customHeight="1">
      <c r="A219" s="43" t="s">
        <v>87</v>
      </c>
      <c r="B219" s="44"/>
      <c r="C219" s="45"/>
      <c r="D219" s="18" t="s">
        <v>76</v>
      </c>
      <c r="E219" s="18" t="s">
        <v>206</v>
      </c>
      <c r="F219" s="18" t="s">
        <v>38</v>
      </c>
      <c r="G219" s="16">
        <v>306.6</v>
      </c>
      <c r="H219" s="30"/>
    </row>
    <row r="220" spans="1:8" s="2" customFormat="1" ht="37.5" customHeight="1">
      <c r="A220" s="43" t="s">
        <v>218</v>
      </c>
      <c r="B220" s="44"/>
      <c r="C220" s="45"/>
      <c r="D220" s="18" t="s">
        <v>76</v>
      </c>
      <c r="E220" s="18" t="s">
        <v>206</v>
      </c>
      <c r="F220" s="18" t="s">
        <v>43</v>
      </c>
      <c r="G220" s="16">
        <f>SUM(G221)</f>
        <v>45</v>
      </c>
      <c r="H220" s="30"/>
    </row>
    <row r="221" spans="1:8" s="2" customFormat="1" ht="49.5" customHeight="1">
      <c r="A221" s="43" t="s">
        <v>219</v>
      </c>
      <c r="B221" s="44"/>
      <c r="C221" s="45"/>
      <c r="D221" s="18" t="s">
        <v>76</v>
      </c>
      <c r="E221" s="18" t="s">
        <v>206</v>
      </c>
      <c r="F221" s="18" t="s">
        <v>220</v>
      </c>
      <c r="G221" s="16">
        <v>45</v>
      </c>
      <c r="H221" s="30"/>
    </row>
    <row r="222" spans="1:8" s="2" customFormat="1" ht="36.75" customHeight="1">
      <c r="A222" s="49" t="s">
        <v>174</v>
      </c>
      <c r="B222" s="50"/>
      <c r="C222" s="51"/>
      <c r="D222" s="17" t="s">
        <v>76</v>
      </c>
      <c r="E222" s="17" t="s">
        <v>207</v>
      </c>
      <c r="F222" s="17"/>
      <c r="G222" s="19">
        <f>SUM(G223)</f>
        <v>200</v>
      </c>
      <c r="H222" s="30"/>
    </row>
    <row r="223" spans="1:8" s="2" customFormat="1" ht="37.5" customHeight="1">
      <c r="A223" s="43" t="s">
        <v>88</v>
      </c>
      <c r="B223" s="44"/>
      <c r="C223" s="45"/>
      <c r="D223" s="18" t="s">
        <v>76</v>
      </c>
      <c r="E223" s="18" t="s">
        <v>207</v>
      </c>
      <c r="F223" s="18" t="s">
        <v>41</v>
      </c>
      <c r="G223" s="16">
        <f>SUM(G224)</f>
        <v>200</v>
      </c>
      <c r="H223" s="30"/>
    </row>
    <row r="224" spans="1:8" s="2" customFormat="1" ht="41.25" customHeight="1">
      <c r="A224" s="43" t="s">
        <v>87</v>
      </c>
      <c r="B224" s="44"/>
      <c r="C224" s="45"/>
      <c r="D224" s="18" t="s">
        <v>76</v>
      </c>
      <c r="E224" s="18" t="s">
        <v>207</v>
      </c>
      <c r="F224" s="18" t="s">
        <v>38</v>
      </c>
      <c r="G224" s="16">
        <v>200</v>
      </c>
      <c r="H224" s="30"/>
    </row>
    <row r="225" spans="1:8" s="2" customFormat="1" ht="32.25" customHeight="1">
      <c r="A225" s="46" t="s">
        <v>25</v>
      </c>
      <c r="B225" s="47"/>
      <c r="C225" s="48"/>
      <c r="D225" s="23" t="s">
        <v>95</v>
      </c>
      <c r="E225" s="23"/>
      <c r="F225" s="23"/>
      <c r="G225" s="24">
        <f>SUM(G226+G231)</f>
        <v>534.9</v>
      </c>
      <c r="H225" s="30"/>
    </row>
    <row r="226" spans="1:8" s="2" customFormat="1" ht="26.25" customHeight="1">
      <c r="A226" s="59" t="s">
        <v>26</v>
      </c>
      <c r="B226" s="60"/>
      <c r="C226" s="61"/>
      <c r="D226" s="25" t="s">
        <v>77</v>
      </c>
      <c r="E226" s="25"/>
      <c r="F226" s="25"/>
      <c r="G226" s="26">
        <f>SUM(G227)</f>
        <v>480.9</v>
      </c>
      <c r="H226" s="30"/>
    </row>
    <row r="227" spans="1:8" s="2" customFormat="1" ht="53.25" customHeight="1">
      <c r="A227" s="39" t="s">
        <v>131</v>
      </c>
      <c r="B227" s="40"/>
      <c r="C227" s="41"/>
      <c r="D227" s="18" t="s">
        <v>77</v>
      </c>
      <c r="E227" s="18" t="s">
        <v>132</v>
      </c>
      <c r="F227" s="18"/>
      <c r="G227" s="16">
        <f>SUM(G228)</f>
        <v>480.9</v>
      </c>
      <c r="H227" s="30"/>
    </row>
    <row r="228" spans="1:8" s="2" customFormat="1" ht="34.5" customHeight="1">
      <c r="A228" s="49" t="s">
        <v>133</v>
      </c>
      <c r="B228" s="50"/>
      <c r="C228" s="51"/>
      <c r="D228" s="17" t="s">
        <v>77</v>
      </c>
      <c r="E228" s="17" t="s">
        <v>134</v>
      </c>
      <c r="F228" s="17"/>
      <c r="G228" s="19">
        <f>SUM(G229)</f>
        <v>480.9</v>
      </c>
      <c r="H228" s="30"/>
    </row>
    <row r="229" spans="1:8" s="2" customFormat="1" ht="36" customHeight="1">
      <c r="A229" s="43" t="s">
        <v>30</v>
      </c>
      <c r="B229" s="44"/>
      <c r="C229" s="45"/>
      <c r="D229" s="18" t="s">
        <v>77</v>
      </c>
      <c r="E229" s="18" t="s">
        <v>134</v>
      </c>
      <c r="F229" s="18" t="s">
        <v>43</v>
      </c>
      <c r="G229" s="16">
        <f>SUM(G230)</f>
        <v>480.9</v>
      </c>
      <c r="H229" s="30"/>
    </row>
    <row r="230" spans="1:8" s="2" customFormat="1" ht="42" customHeight="1">
      <c r="A230" s="69" t="s">
        <v>102</v>
      </c>
      <c r="B230" s="70"/>
      <c r="C230" s="71"/>
      <c r="D230" s="18" t="s">
        <v>77</v>
      </c>
      <c r="E230" s="18" t="s">
        <v>134</v>
      </c>
      <c r="F230" s="18" t="s">
        <v>44</v>
      </c>
      <c r="G230" s="16">
        <v>480.9</v>
      </c>
      <c r="H230" s="30"/>
    </row>
    <row r="231" spans="1:8" s="2" customFormat="1" ht="29.25" customHeight="1">
      <c r="A231" s="66" t="s">
        <v>42</v>
      </c>
      <c r="B231" s="67"/>
      <c r="C231" s="68"/>
      <c r="D231" s="25" t="s">
        <v>78</v>
      </c>
      <c r="E231" s="25"/>
      <c r="F231" s="25"/>
      <c r="G231" s="26">
        <f>SUM(G232)</f>
        <v>54</v>
      </c>
      <c r="H231" s="30"/>
    </row>
    <row r="232" spans="1:8" s="2" customFormat="1" ht="74.25" customHeight="1">
      <c r="A232" s="43" t="s">
        <v>149</v>
      </c>
      <c r="B232" s="44"/>
      <c r="C232" s="45"/>
      <c r="D232" s="18" t="s">
        <v>78</v>
      </c>
      <c r="E232" s="18" t="s">
        <v>82</v>
      </c>
      <c r="F232" s="18"/>
      <c r="G232" s="16">
        <f>SUM(G233)</f>
        <v>54</v>
      </c>
      <c r="H232" s="30"/>
    </row>
    <row r="233" spans="1:8" s="2" customFormat="1" ht="31.5" customHeight="1">
      <c r="A233" s="43" t="s">
        <v>154</v>
      </c>
      <c r="B233" s="44"/>
      <c r="C233" s="45"/>
      <c r="D233" s="17" t="s">
        <v>78</v>
      </c>
      <c r="E233" s="18" t="s">
        <v>186</v>
      </c>
      <c r="F233" s="18"/>
      <c r="G233" s="16">
        <f>SUM(G234)</f>
        <v>54</v>
      </c>
      <c r="H233" s="30"/>
    </row>
    <row r="234" spans="1:8" s="2" customFormat="1" ht="57.75" customHeight="1">
      <c r="A234" s="72" t="s">
        <v>175</v>
      </c>
      <c r="B234" s="73"/>
      <c r="C234" s="74"/>
      <c r="D234" s="17" t="s">
        <v>78</v>
      </c>
      <c r="E234" s="17" t="s">
        <v>208</v>
      </c>
      <c r="F234" s="17"/>
      <c r="G234" s="19">
        <f>SUM(G235)</f>
        <v>54</v>
      </c>
      <c r="H234" s="30"/>
    </row>
    <row r="235" spans="1:8" s="2" customFormat="1" ht="45" customHeight="1">
      <c r="A235" s="43" t="s">
        <v>88</v>
      </c>
      <c r="B235" s="44"/>
      <c r="C235" s="45"/>
      <c r="D235" s="18" t="s">
        <v>78</v>
      </c>
      <c r="E235" s="18" t="s">
        <v>208</v>
      </c>
      <c r="F235" s="18" t="s">
        <v>41</v>
      </c>
      <c r="G235" s="16">
        <f>SUM(G236)</f>
        <v>54</v>
      </c>
      <c r="H235" s="30"/>
    </row>
    <row r="236" spans="1:8" s="2" customFormat="1" ht="36.75" customHeight="1">
      <c r="A236" s="43" t="s">
        <v>87</v>
      </c>
      <c r="B236" s="44"/>
      <c r="C236" s="45"/>
      <c r="D236" s="18" t="s">
        <v>78</v>
      </c>
      <c r="E236" s="18" t="s">
        <v>208</v>
      </c>
      <c r="F236" s="18" t="s">
        <v>38</v>
      </c>
      <c r="G236" s="16">
        <v>54</v>
      </c>
      <c r="H236" s="30"/>
    </row>
    <row r="237" spans="1:8" s="2" customFormat="1" ht="31.5" customHeight="1">
      <c r="A237" s="57" t="s">
        <v>18</v>
      </c>
      <c r="B237" s="75"/>
      <c r="C237" s="75"/>
      <c r="D237" s="23" t="s">
        <v>96</v>
      </c>
      <c r="E237" s="23"/>
      <c r="F237" s="23"/>
      <c r="G237" s="24">
        <f>SUM(G238)</f>
        <v>9639.800000000001</v>
      </c>
      <c r="H237" s="30"/>
    </row>
    <row r="238" spans="1:8" s="2" customFormat="1" ht="25.5" customHeight="1">
      <c r="A238" s="56" t="s">
        <v>19</v>
      </c>
      <c r="B238" s="56"/>
      <c r="C238" s="56"/>
      <c r="D238" s="25" t="s">
        <v>79</v>
      </c>
      <c r="E238" s="25"/>
      <c r="F238" s="25"/>
      <c r="G238" s="26">
        <f>SUM(G239)</f>
        <v>9639.800000000001</v>
      </c>
      <c r="H238" s="30"/>
    </row>
    <row r="239" spans="1:8" s="2" customFormat="1" ht="60.75" customHeight="1">
      <c r="A239" s="39" t="s">
        <v>176</v>
      </c>
      <c r="B239" s="76"/>
      <c r="C239" s="77"/>
      <c r="D239" s="18" t="s">
        <v>79</v>
      </c>
      <c r="E239" s="18" t="s">
        <v>50</v>
      </c>
      <c r="F239" s="18"/>
      <c r="G239" s="16">
        <f>SUM(G240+G246+G249)</f>
        <v>9639.800000000001</v>
      </c>
      <c r="H239" s="30"/>
    </row>
    <row r="240" spans="1:8" s="2" customFormat="1" ht="43.5" customHeight="1">
      <c r="A240" s="65" t="s">
        <v>39</v>
      </c>
      <c r="B240" s="65"/>
      <c r="C240" s="65"/>
      <c r="D240" s="17" t="s">
        <v>79</v>
      </c>
      <c r="E240" s="17" t="s">
        <v>51</v>
      </c>
      <c r="F240" s="17"/>
      <c r="G240" s="19">
        <f>SUM(G243+G241+G245)</f>
        <v>8990.6</v>
      </c>
      <c r="H240" s="30"/>
    </row>
    <row r="241" spans="1:8" s="2" customFormat="1" ht="56.25" customHeight="1">
      <c r="A241" s="43" t="s">
        <v>99</v>
      </c>
      <c r="B241" s="44"/>
      <c r="C241" s="45"/>
      <c r="D241" s="18" t="s">
        <v>79</v>
      </c>
      <c r="E241" s="18" t="s">
        <v>51</v>
      </c>
      <c r="F241" s="18" t="s">
        <v>48</v>
      </c>
      <c r="G241" s="16">
        <f>SUM(G242)</f>
        <v>5542.7</v>
      </c>
      <c r="H241" s="30"/>
    </row>
    <row r="242" spans="1:8" s="2" customFormat="1" ht="39.75" customHeight="1">
      <c r="A242" s="43" t="s">
        <v>130</v>
      </c>
      <c r="B242" s="44"/>
      <c r="C242" s="45"/>
      <c r="D242" s="18" t="s">
        <v>79</v>
      </c>
      <c r="E242" s="18" t="s">
        <v>51</v>
      </c>
      <c r="F242" s="18" t="s">
        <v>47</v>
      </c>
      <c r="G242" s="16">
        <v>5542.7</v>
      </c>
      <c r="H242" s="30"/>
    </row>
    <row r="243" spans="1:8" s="2" customFormat="1" ht="42" customHeight="1">
      <c r="A243" s="43" t="s">
        <v>88</v>
      </c>
      <c r="B243" s="44"/>
      <c r="C243" s="45"/>
      <c r="D243" s="18" t="s">
        <v>79</v>
      </c>
      <c r="E243" s="18" t="s">
        <v>51</v>
      </c>
      <c r="F243" s="18" t="s">
        <v>41</v>
      </c>
      <c r="G243" s="16">
        <f>SUM(G244)</f>
        <v>3087.5</v>
      </c>
      <c r="H243" s="30"/>
    </row>
    <row r="244" spans="1:8" s="2" customFormat="1" ht="42" customHeight="1">
      <c r="A244" s="43" t="s">
        <v>87</v>
      </c>
      <c r="B244" s="44"/>
      <c r="C244" s="45"/>
      <c r="D244" s="18" t="s">
        <v>79</v>
      </c>
      <c r="E244" s="18" t="s">
        <v>51</v>
      </c>
      <c r="F244" s="18" t="s">
        <v>38</v>
      </c>
      <c r="G244" s="16">
        <v>3087.5</v>
      </c>
      <c r="H244" s="30"/>
    </row>
    <row r="245" spans="1:8" s="2" customFormat="1" ht="42" customHeight="1">
      <c r="A245" s="43" t="s">
        <v>107</v>
      </c>
      <c r="B245" s="44"/>
      <c r="C245" s="45"/>
      <c r="D245" s="18" t="s">
        <v>79</v>
      </c>
      <c r="E245" s="18" t="s">
        <v>209</v>
      </c>
      <c r="F245" s="18" t="s">
        <v>108</v>
      </c>
      <c r="G245" s="16">
        <v>360.4</v>
      </c>
      <c r="H245" s="30"/>
    </row>
    <row r="246" spans="1:8" s="2" customFormat="1" ht="57.75" customHeight="1">
      <c r="A246" s="65" t="s">
        <v>103</v>
      </c>
      <c r="B246" s="79"/>
      <c r="C246" s="79"/>
      <c r="D246" s="17" t="s">
        <v>79</v>
      </c>
      <c r="E246" s="17" t="s">
        <v>52</v>
      </c>
      <c r="F246" s="17"/>
      <c r="G246" s="19">
        <f>SUM(G247)</f>
        <v>54</v>
      </c>
      <c r="H246" s="30"/>
    </row>
    <row r="247" spans="1:8" s="2" customFormat="1" ht="35.25" customHeight="1">
      <c r="A247" s="43" t="s">
        <v>88</v>
      </c>
      <c r="B247" s="44"/>
      <c r="C247" s="45"/>
      <c r="D247" s="18" t="s">
        <v>79</v>
      </c>
      <c r="E247" s="18" t="s">
        <v>52</v>
      </c>
      <c r="F247" s="18" t="s">
        <v>41</v>
      </c>
      <c r="G247" s="16">
        <f>SUM(G248)</f>
        <v>54</v>
      </c>
      <c r="H247" s="30"/>
    </row>
    <row r="248" spans="1:8" s="2" customFormat="1" ht="46.5" customHeight="1">
      <c r="A248" s="43" t="s">
        <v>87</v>
      </c>
      <c r="B248" s="44"/>
      <c r="C248" s="45"/>
      <c r="D248" s="18" t="s">
        <v>79</v>
      </c>
      <c r="E248" s="18" t="s">
        <v>52</v>
      </c>
      <c r="F248" s="18" t="s">
        <v>38</v>
      </c>
      <c r="G248" s="16">
        <v>54</v>
      </c>
      <c r="H248" s="30"/>
    </row>
    <row r="249" spans="1:8" s="2" customFormat="1" ht="56.25" customHeight="1">
      <c r="A249" s="49" t="s">
        <v>40</v>
      </c>
      <c r="B249" s="50"/>
      <c r="C249" s="51"/>
      <c r="D249" s="17" t="s">
        <v>79</v>
      </c>
      <c r="E249" s="17" t="s">
        <v>53</v>
      </c>
      <c r="F249" s="17"/>
      <c r="G249" s="19">
        <f>SUM(G250+G252)</f>
        <v>595.2</v>
      </c>
      <c r="H249" s="30"/>
    </row>
    <row r="250" spans="1:8" s="2" customFormat="1" ht="44.25" customHeight="1">
      <c r="A250" s="43" t="s">
        <v>88</v>
      </c>
      <c r="B250" s="44"/>
      <c r="C250" s="45"/>
      <c r="D250" s="18" t="s">
        <v>79</v>
      </c>
      <c r="E250" s="18" t="s">
        <v>53</v>
      </c>
      <c r="F250" s="18" t="s">
        <v>41</v>
      </c>
      <c r="G250" s="16">
        <f>SUM(G251)</f>
        <v>395.2</v>
      </c>
      <c r="H250" s="30"/>
    </row>
    <row r="251" spans="1:8" s="2" customFormat="1" ht="46.5" customHeight="1">
      <c r="A251" s="43" t="s">
        <v>87</v>
      </c>
      <c r="B251" s="44"/>
      <c r="C251" s="45"/>
      <c r="D251" s="18" t="s">
        <v>79</v>
      </c>
      <c r="E251" s="18" t="s">
        <v>53</v>
      </c>
      <c r="F251" s="18" t="s">
        <v>38</v>
      </c>
      <c r="G251" s="16">
        <v>395.2</v>
      </c>
      <c r="H251" s="30"/>
    </row>
    <row r="252" spans="1:8" s="2" customFormat="1" ht="55.5" customHeight="1">
      <c r="A252" s="49" t="s">
        <v>230</v>
      </c>
      <c r="B252" s="50"/>
      <c r="C252" s="51"/>
      <c r="D252" s="18" t="s">
        <v>79</v>
      </c>
      <c r="E252" s="17" t="s">
        <v>227</v>
      </c>
      <c r="F252" s="17"/>
      <c r="G252" s="19">
        <f>SUM(G253)</f>
        <v>200</v>
      </c>
      <c r="H252" s="30"/>
    </row>
    <row r="253" spans="1:8" s="2" customFormat="1" ht="46.5" customHeight="1">
      <c r="A253" s="43" t="s">
        <v>88</v>
      </c>
      <c r="B253" s="44"/>
      <c r="C253" s="45"/>
      <c r="D253" s="18" t="s">
        <v>79</v>
      </c>
      <c r="E253" s="18" t="s">
        <v>227</v>
      </c>
      <c r="F253" s="18" t="s">
        <v>41</v>
      </c>
      <c r="G253" s="16">
        <f>SUM(G254)</f>
        <v>200</v>
      </c>
      <c r="H253" s="30"/>
    </row>
    <row r="254" spans="1:8" s="2" customFormat="1" ht="46.5" customHeight="1">
      <c r="A254" s="43" t="s">
        <v>87</v>
      </c>
      <c r="B254" s="44"/>
      <c r="C254" s="45"/>
      <c r="D254" s="18" t="s">
        <v>79</v>
      </c>
      <c r="E254" s="18" t="s">
        <v>227</v>
      </c>
      <c r="F254" s="18" t="s">
        <v>38</v>
      </c>
      <c r="G254" s="16">
        <v>200</v>
      </c>
      <c r="H254" s="30"/>
    </row>
    <row r="255" spans="1:8" s="2" customFormat="1" ht="37.5" customHeight="1">
      <c r="A255" s="46" t="s">
        <v>35</v>
      </c>
      <c r="B255" s="47"/>
      <c r="C255" s="48"/>
      <c r="D255" s="23" t="s">
        <v>97</v>
      </c>
      <c r="E255" s="23"/>
      <c r="F255" s="23"/>
      <c r="G255" s="24">
        <f>SUM(G256+G262)</f>
        <v>828.9</v>
      </c>
      <c r="H255" s="30">
        <v>0</v>
      </c>
    </row>
    <row r="256" spans="1:8" s="2" customFormat="1" ht="33" customHeight="1">
      <c r="A256" s="59" t="s">
        <v>36</v>
      </c>
      <c r="B256" s="60"/>
      <c r="C256" s="61"/>
      <c r="D256" s="25" t="s">
        <v>80</v>
      </c>
      <c r="E256" s="25"/>
      <c r="F256" s="25"/>
      <c r="G256" s="26">
        <f>SUM(G258)</f>
        <v>728.9</v>
      </c>
      <c r="H256" s="30"/>
    </row>
    <row r="257" spans="1:8" s="2" customFormat="1" ht="59.25" customHeight="1">
      <c r="A257" s="43" t="s">
        <v>171</v>
      </c>
      <c r="B257" s="44"/>
      <c r="C257" s="45"/>
      <c r="D257" s="18" t="s">
        <v>80</v>
      </c>
      <c r="E257" s="18" t="s">
        <v>203</v>
      </c>
      <c r="F257" s="18"/>
      <c r="G257" s="16">
        <f>SUM(G258)</f>
        <v>728.9</v>
      </c>
      <c r="H257" s="30"/>
    </row>
    <row r="258" spans="1:8" s="2" customFormat="1" ht="57" customHeight="1">
      <c r="A258" s="49" t="s">
        <v>177</v>
      </c>
      <c r="B258" s="50"/>
      <c r="C258" s="51"/>
      <c r="D258" s="17" t="s">
        <v>80</v>
      </c>
      <c r="E258" s="17" t="s">
        <v>210</v>
      </c>
      <c r="F258" s="17"/>
      <c r="G258" s="19">
        <f>SUM(G259)</f>
        <v>728.9</v>
      </c>
      <c r="H258" s="30"/>
    </row>
    <row r="259" spans="1:8" s="2" customFormat="1" ht="45" customHeight="1">
      <c r="A259" s="43" t="s">
        <v>178</v>
      </c>
      <c r="B259" s="44"/>
      <c r="C259" s="45"/>
      <c r="D259" s="18" t="s">
        <v>80</v>
      </c>
      <c r="E259" s="18" t="s">
        <v>211</v>
      </c>
      <c r="F259" s="18"/>
      <c r="G259" s="16">
        <f>SUM(G260)</f>
        <v>728.9</v>
      </c>
      <c r="H259" s="30"/>
    </row>
    <row r="260" spans="1:8" s="2" customFormat="1" ht="41.25" customHeight="1">
      <c r="A260" s="43" t="s">
        <v>88</v>
      </c>
      <c r="B260" s="44"/>
      <c r="C260" s="45"/>
      <c r="D260" s="18" t="s">
        <v>80</v>
      </c>
      <c r="E260" s="18" t="s">
        <v>211</v>
      </c>
      <c r="F260" s="18" t="s">
        <v>41</v>
      </c>
      <c r="G260" s="16">
        <f>SUM(G261)</f>
        <v>728.9</v>
      </c>
      <c r="H260" s="30"/>
    </row>
    <row r="261" spans="1:8" s="2" customFormat="1" ht="45" customHeight="1">
      <c r="A261" s="43" t="s">
        <v>87</v>
      </c>
      <c r="B261" s="44"/>
      <c r="C261" s="45"/>
      <c r="D261" s="18" t="s">
        <v>80</v>
      </c>
      <c r="E261" s="18" t="s">
        <v>211</v>
      </c>
      <c r="F261" s="18" t="s">
        <v>38</v>
      </c>
      <c r="G261" s="16">
        <v>728.9</v>
      </c>
      <c r="H261" s="30"/>
    </row>
    <row r="262" spans="1:8" s="2" customFormat="1" ht="45" customHeight="1">
      <c r="A262" s="59" t="s">
        <v>37</v>
      </c>
      <c r="B262" s="60"/>
      <c r="C262" s="61"/>
      <c r="D262" s="25" t="s">
        <v>81</v>
      </c>
      <c r="E262" s="25"/>
      <c r="F262" s="25"/>
      <c r="G262" s="26">
        <f>SUM(G263)</f>
        <v>100</v>
      </c>
      <c r="H262" s="30"/>
    </row>
    <row r="263" spans="1:8" s="2" customFormat="1" ht="55.5" customHeight="1">
      <c r="A263" s="43" t="s">
        <v>171</v>
      </c>
      <c r="B263" s="44"/>
      <c r="C263" s="45"/>
      <c r="D263" s="18" t="s">
        <v>81</v>
      </c>
      <c r="E263" s="18" t="s">
        <v>203</v>
      </c>
      <c r="F263" s="18"/>
      <c r="G263" s="16">
        <f>SUM(G264)</f>
        <v>100</v>
      </c>
      <c r="H263" s="30"/>
    </row>
    <row r="264" spans="1:8" s="2" customFormat="1" ht="51" customHeight="1">
      <c r="A264" s="49" t="s">
        <v>177</v>
      </c>
      <c r="B264" s="50"/>
      <c r="C264" s="51"/>
      <c r="D264" s="17" t="s">
        <v>81</v>
      </c>
      <c r="E264" s="17" t="s">
        <v>210</v>
      </c>
      <c r="F264" s="17"/>
      <c r="G264" s="19">
        <f>SUM(G265)</f>
        <v>100</v>
      </c>
      <c r="H264" s="30"/>
    </row>
    <row r="265" spans="1:8" s="2" customFormat="1" ht="34.5" customHeight="1">
      <c r="A265" s="43" t="s">
        <v>179</v>
      </c>
      <c r="B265" s="44"/>
      <c r="C265" s="45"/>
      <c r="D265" s="18" t="s">
        <v>81</v>
      </c>
      <c r="E265" s="18" t="s">
        <v>212</v>
      </c>
      <c r="F265" s="18"/>
      <c r="G265" s="16">
        <f>SUM(G266)</f>
        <v>100</v>
      </c>
      <c r="H265" s="30"/>
    </row>
    <row r="266" spans="1:8" s="2" customFormat="1" ht="40.5" customHeight="1">
      <c r="A266" s="43" t="s">
        <v>88</v>
      </c>
      <c r="B266" s="44"/>
      <c r="C266" s="45"/>
      <c r="D266" s="18" t="s">
        <v>81</v>
      </c>
      <c r="E266" s="18" t="s">
        <v>212</v>
      </c>
      <c r="F266" s="18" t="s">
        <v>41</v>
      </c>
      <c r="G266" s="16">
        <f>SUM(G267)</f>
        <v>100</v>
      </c>
      <c r="H266" s="30"/>
    </row>
    <row r="267" spans="1:8" s="2" customFormat="1" ht="42.75" customHeight="1">
      <c r="A267" s="43" t="s">
        <v>87</v>
      </c>
      <c r="B267" s="44"/>
      <c r="C267" s="45"/>
      <c r="D267" s="18" t="s">
        <v>81</v>
      </c>
      <c r="E267" s="18" t="s">
        <v>212</v>
      </c>
      <c r="F267" s="18" t="s">
        <v>38</v>
      </c>
      <c r="G267" s="16">
        <v>100</v>
      </c>
      <c r="H267" s="30"/>
    </row>
    <row r="268" spans="1:8" s="2" customFormat="1" ht="41.25" customHeight="1">
      <c r="A268" s="62" t="s">
        <v>15</v>
      </c>
      <c r="B268" s="63"/>
      <c r="C268" s="64"/>
      <c r="D268" s="33"/>
      <c r="E268" s="33"/>
      <c r="F268" s="33"/>
      <c r="G268" s="24">
        <f>SUM(G20+G81+G88+G99+G135+G203+G209+G225+G237+G255)</f>
        <v>76343.69999999998</v>
      </c>
      <c r="H268" s="34">
        <v>316</v>
      </c>
    </row>
    <row r="269" spans="1:8" s="2" customFormat="1" ht="38.25" customHeight="1">
      <c r="A269" s="7"/>
      <c r="B269" s="7"/>
      <c r="C269" s="7"/>
      <c r="D269" s="7"/>
      <c r="E269" s="7"/>
      <c r="F269" s="7"/>
      <c r="G269" s="7"/>
      <c r="H269" s="1"/>
    </row>
    <row r="270" spans="1:8" s="2" customFormat="1" ht="21.75" customHeight="1">
      <c r="A270" s="7"/>
      <c r="B270" s="7"/>
      <c r="C270" s="7"/>
      <c r="D270" s="7"/>
      <c r="E270" s="7"/>
      <c r="F270" s="7"/>
      <c r="G270" s="7"/>
      <c r="H270" s="1"/>
    </row>
    <row r="271" spans="1:10" s="2" customFormat="1" ht="33" customHeight="1">
      <c r="A271" s="7"/>
      <c r="B271" s="7"/>
      <c r="C271" s="7"/>
      <c r="D271" s="7"/>
      <c r="E271" s="7"/>
      <c r="F271" s="7"/>
      <c r="G271" s="7"/>
      <c r="H271" s="1"/>
      <c r="J271" s="6"/>
    </row>
    <row r="272" spans="1:8" s="2" customFormat="1" ht="51.75" customHeight="1">
      <c r="A272" s="7"/>
      <c r="B272" s="7"/>
      <c r="C272" s="7"/>
      <c r="D272" s="7"/>
      <c r="E272" s="7"/>
      <c r="F272" s="7"/>
      <c r="G272" s="7"/>
      <c r="H272" s="1"/>
    </row>
    <row r="273" spans="1:8" s="2" customFormat="1" ht="33" customHeight="1">
      <c r="A273" s="7"/>
      <c r="B273" s="7"/>
      <c r="C273" s="7"/>
      <c r="D273" s="7"/>
      <c r="E273" s="7"/>
      <c r="F273" s="7"/>
      <c r="G273" s="7"/>
      <c r="H273" s="1"/>
    </row>
    <row r="274" spans="1:7" s="2" customFormat="1" ht="50.25" customHeight="1">
      <c r="A274" s="9"/>
      <c r="B274" s="9"/>
      <c r="C274" s="9"/>
      <c r="D274" s="9"/>
      <c r="E274" s="9"/>
      <c r="F274" s="9"/>
      <c r="G274" s="8"/>
    </row>
    <row r="275" spans="1:7" s="2" customFormat="1" ht="37.5" customHeight="1">
      <c r="A275" s="9"/>
      <c r="B275" s="9"/>
      <c r="C275" s="9"/>
      <c r="D275" s="9"/>
      <c r="E275" s="9"/>
      <c r="F275" s="9"/>
      <c r="G275" s="8"/>
    </row>
    <row r="276" spans="1:7" s="2" customFormat="1" ht="22.5" customHeight="1">
      <c r="A276" s="9"/>
      <c r="B276" s="9"/>
      <c r="C276" s="9"/>
      <c r="D276" s="9"/>
      <c r="E276" s="9"/>
      <c r="F276" s="9"/>
      <c r="G276" s="8"/>
    </row>
    <row r="277" spans="1:7" s="2" customFormat="1" ht="39" customHeight="1">
      <c r="A277" s="9"/>
      <c r="B277" s="9"/>
      <c r="C277" s="9"/>
      <c r="D277" s="9"/>
      <c r="E277" s="9"/>
      <c r="F277" s="9"/>
      <c r="G277" s="8"/>
    </row>
    <row r="278" spans="1:6" s="2" customFormat="1" ht="26.25" customHeight="1">
      <c r="A278" s="6"/>
      <c r="B278" s="6"/>
      <c r="C278" s="6"/>
      <c r="D278" s="6"/>
      <c r="E278" s="6"/>
      <c r="F278" s="6"/>
    </row>
    <row r="279" s="2" customFormat="1" ht="16.5" customHeight="1"/>
    <row r="280" spans="1:6" s="2" customFormat="1" ht="26.25" customHeight="1">
      <c r="A280" s="3"/>
      <c r="B280" s="3"/>
      <c r="C280" s="3"/>
      <c r="D280" s="3"/>
      <c r="E280" s="3"/>
      <c r="F280" s="3"/>
    </row>
    <row r="281" spans="1:7" s="1" customFormat="1" ht="11.25" customHeight="1">
      <c r="A281" s="3"/>
      <c r="B281" s="3"/>
      <c r="C281" s="3"/>
      <c r="D281" s="3"/>
      <c r="E281" s="3"/>
      <c r="F281" s="3"/>
      <c r="G281" s="2"/>
    </row>
    <row r="282" spans="1:7" ht="12">
      <c r="A282" s="4"/>
      <c r="B282" s="4"/>
      <c r="C282" s="4"/>
      <c r="D282" s="4"/>
      <c r="E282" s="5"/>
      <c r="F282" s="5"/>
      <c r="G282" s="5"/>
    </row>
    <row r="283" spans="1:7" ht="12">
      <c r="A283" s="4"/>
      <c r="B283" s="4"/>
      <c r="C283" s="4"/>
      <c r="D283" s="4"/>
      <c r="E283" s="5"/>
      <c r="F283" s="5"/>
      <c r="G283" s="5"/>
    </row>
    <row r="284" spans="1:7" ht="12">
      <c r="A284" s="4"/>
      <c r="B284" s="4"/>
      <c r="C284" s="4"/>
      <c r="D284" s="4"/>
      <c r="E284" s="5"/>
      <c r="F284" s="5"/>
      <c r="G284" s="5"/>
    </row>
    <row r="285" spans="1:7" ht="12">
      <c r="A285" s="4"/>
      <c r="B285" s="4"/>
      <c r="C285" s="4"/>
      <c r="D285" s="4"/>
      <c r="E285" s="5"/>
      <c r="F285" s="5"/>
      <c r="G285" s="5"/>
    </row>
    <row r="286" spans="1:7" ht="12">
      <c r="A286" s="4"/>
      <c r="B286" s="4"/>
      <c r="C286" s="4"/>
      <c r="D286" s="4"/>
      <c r="E286" s="5"/>
      <c r="F286" s="5"/>
      <c r="G286" s="5"/>
    </row>
    <row r="287" spans="1:6" ht="12">
      <c r="A287" s="4"/>
      <c r="B287" s="4"/>
      <c r="C287" s="4"/>
      <c r="D287" s="4"/>
      <c r="E287" s="4"/>
      <c r="F287" s="4"/>
    </row>
    <row r="288" spans="1:6" ht="12">
      <c r="A288" s="4"/>
      <c r="B288" s="4"/>
      <c r="C288" s="4"/>
      <c r="D288" s="4"/>
      <c r="E288" s="4"/>
      <c r="F288" s="4"/>
    </row>
    <row r="289" spans="1:6" ht="12">
      <c r="A289" s="4"/>
      <c r="B289" s="4"/>
      <c r="C289" s="4"/>
      <c r="D289" s="4"/>
      <c r="E289" s="4"/>
      <c r="F289" s="4"/>
    </row>
  </sheetData>
  <sheetProtection/>
  <mergeCells count="267">
    <mergeCell ref="A160:C160"/>
    <mergeCell ref="A118:C118"/>
    <mergeCell ref="A138:C138"/>
    <mergeCell ref="A106:C106"/>
    <mergeCell ref="A107:C107"/>
    <mergeCell ref="A128:C128"/>
    <mergeCell ref="A132:C132"/>
    <mergeCell ref="A139:C139"/>
    <mergeCell ref="A134:C134"/>
    <mergeCell ref="A136:C136"/>
    <mergeCell ref="A224:C224"/>
    <mergeCell ref="A183:C183"/>
    <mergeCell ref="A189:C189"/>
    <mergeCell ref="A151:C151"/>
    <mergeCell ref="A152:C152"/>
    <mergeCell ref="A146:C146"/>
    <mergeCell ref="A214:C214"/>
    <mergeCell ref="A197:C197"/>
    <mergeCell ref="A215:C215"/>
    <mergeCell ref="A208:C208"/>
    <mergeCell ref="A62:C62"/>
    <mergeCell ref="A59:C59"/>
    <mergeCell ref="A95:C95"/>
    <mergeCell ref="A71:C71"/>
    <mergeCell ref="A72:C72"/>
    <mergeCell ref="A74:C74"/>
    <mergeCell ref="A75:C75"/>
    <mergeCell ref="A90:C90"/>
    <mergeCell ref="A79:C79"/>
    <mergeCell ref="A230:C230"/>
    <mergeCell ref="A165:C165"/>
    <mergeCell ref="A191:C191"/>
    <mergeCell ref="A177:C177"/>
    <mergeCell ref="A203:C203"/>
    <mergeCell ref="A252:C252"/>
    <mergeCell ref="A229:C229"/>
    <mergeCell ref="A169:C169"/>
    <mergeCell ref="A212:C212"/>
    <mergeCell ref="A228:C228"/>
    <mergeCell ref="A137:C137"/>
    <mergeCell ref="A92:C92"/>
    <mergeCell ref="A99:C99"/>
    <mergeCell ref="A103:C103"/>
    <mergeCell ref="A124:C124"/>
    <mergeCell ref="A122:C122"/>
    <mergeCell ref="A127:C127"/>
    <mergeCell ref="A104:C104"/>
    <mergeCell ref="A131:C131"/>
    <mergeCell ref="A102:C102"/>
    <mergeCell ref="A227:C227"/>
    <mergeCell ref="A58:C58"/>
    <mergeCell ref="A153:C153"/>
    <mergeCell ref="A162:C162"/>
    <mergeCell ref="A200:C200"/>
    <mergeCell ref="A202:C202"/>
    <mergeCell ref="A173:C173"/>
    <mergeCell ref="A167:C167"/>
    <mergeCell ref="A123:C123"/>
    <mergeCell ref="A130:C130"/>
    <mergeCell ref="A20:C20"/>
    <mergeCell ref="A113:C113"/>
    <mergeCell ref="A114:C114"/>
    <mergeCell ref="A55:C55"/>
    <mergeCell ref="A105:C105"/>
    <mergeCell ref="A112:C112"/>
    <mergeCell ref="A110:C110"/>
    <mergeCell ref="A98:C98"/>
    <mergeCell ref="A111:C111"/>
    <mergeCell ref="A87:C87"/>
    <mergeCell ref="A129:C129"/>
    <mergeCell ref="A126:C126"/>
    <mergeCell ref="A119:C119"/>
    <mergeCell ref="A116:C116"/>
    <mergeCell ref="A115:C115"/>
    <mergeCell ref="A117:C117"/>
    <mergeCell ref="A109:C109"/>
    <mergeCell ref="A96:C96"/>
    <mergeCell ref="A100:C100"/>
    <mergeCell ref="A108:C108"/>
    <mergeCell ref="A83:C83"/>
    <mergeCell ref="A97:C97"/>
    <mergeCell ref="A93:C93"/>
    <mergeCell ref="A91:C91"/>
    <mergeCell ref="A101:C101"/>
    <mergeCell ref="A94:C94"/>
    <mergeCell ref="A85:C85"/>
    <mergeCell ref="A86:C86"/>
    <mergeCell ref="A81:C81"/>
    <mergeCell ref="A21:C21"/>
    <mergeCell ref="A48:C48"/>
    <mergeCell ref="A26:C26"/>
    <mergeCell ref="A41:C41"/>
    <mergeCell ref="A27:C27"/>
    <mergeCell ref="A61:C61"/>
    <mergeCell ref="H18:H19"/>
    <mergeCell ref="A18:C19"/>
    <mergeCell ref="G18:G19"/>
    <mergeCell ref="D18:F18"/>
    <mergeCell ref="A64:C64"/>
    <mergeCell ref="A54:C54"/>
    <mergeCell ref="A53:C53"/>
    <mergeCell ref="A32:C32"/>
    <mergeCell ref="A37:C37"/>
    <mergeCell ref="A63:C63"/>
    <mergeCell ref="A67:C67"/>
    <mergeCell ref="A260:C260"/>
    <mergeCell ref="A255:C255"/>
    <mergeCell ref="A241:C241"/>
    <mergeCell ref="A244:C244"/>
    <mergeCell ref="A246:C246"/>
    <mergeCell ref="A242:C242"/>
    <mergeCell ref="A247:C247"/>
    <mergeCell ref="A258:C258"/>
    <mergeCell ref="A77:C77"/>
    <mergeCell ref="A267:C267"/>
    <mergeCell ref="A265:C265"/>
    <mergeCell ref="A266:C266"/>
    <mergeCell ref="A249:C249"/>
    <mergeCell ref="A251:C251"/>
    <mergeCell ref="A259:C259"/>
    <mergeCell ref="A261:C261"/>
    <mergeCell ref="A264:C264"/>
    <mergeCell ref="A254:C254"/>
    <mergeCell ref="A253:C253"/>
    <mergeCell ref="A256:C256"/>
    <mergeCell ref="A257:C257"/>
    <mergeCell ref="A239:C239"/>
    <mergeCell ref="A243:C243"/>
    <mergeCell ref="A250:C250"/>
    <mergeCell ref="A232:C232"/>
    <mergeCell ref="A248:C248"/>
    <mergeCell ref="A245:C245"/>
    <mergeCell ref="A222:C222"/>
    <mergeCell ref="A218:C218"/>
    <mergeCell ref="A237:C237"/>
    <mergeCell ref="A216:C216"/>
    <mergeCell ref="A236:C236"/>
    <mergeCell ref="A233:C233"/>
    <mergeCell ref="A223:C223"/>
    <mergeCell ref="A234:C234"/>
    <mergeCell ref="A231:C231"/>
    <mergeCell ref="A226:C226"/>
    <mergeCell ref="A199:C199"/>
    <mergeCell ref="A211:C211"/>
    <mergeCell ref="A209:C209"/>
    <mergeCell ref="A219:C219"/>
    <mergeCell ref="A204:C204"/>
    <mergeCell ref="A217:C217"/>
    <mergeCell ref="A213:C213"/>
    <mergeCell ref="A206:C206"/>
    <mergeCell ref="A205:C205"/>
    <mergeCell ref="A142:C142"/>
    <mergeCell ref="A225:C225"/>
    <mergeCell ref="A220:C220"/>
    <mergeCell ref="A221:C221"/>
    <mergeCell ref="A166:C166"/>
    <mergeCell ref="A161:C161"/>
    <mergeCell ref="A171:C171"/>
    <mergeCell ref="A181:C181"/>
    <mergeCell ref="A182:C182"/>
    <mergeCell ref="A172:C172"/>
    <mergeCell ref="A147:C147"/>
    <mergeCell ref="A148:C148"/>
    <mergeCell ref="A149:C149"/>
    <mergeCell ref="A150:C150"/>
    <mergeCell ref="A144:C144"/>
    <mergeCell ref="A143:C143"/>
    <mergeCell ref="A145:C145"/>
    <mergeCell ref="A268:C268"/>
    <mergeCell ref="A240:C240"/>
    <mergeCell ref="A238:C238"/>
    <mergeCell ref="A210:C210"/>
    <mergeCell ref="A140:C140"/>
    <mergeCell ref="A263:C263"/>
    <mergeCell ref="A163:C163"/>
    <mergeCell ref="A262:C262"/>
    <mergeCell ref="A235:C235"/>
    <mergeCell ref="A207:C207"/>
    <mergeCell ref="A28:C28"/>
    <mergeCell ref="A51:C51"/>
    <mergeCell ref="A44:C44"/>
    <mergeCell ref="A45:C45"/>
    <mergeCell ref="A60:C60"/>
    <mergeCell ref="A89:C89"/>
    <mergeCell ref="A73:C73"/>
    <mergeCell ref="A29:C29"/>
    <mergeCell ref="A30:C30"/>
    <mergeCell ref="A31:C31"/>
    <mergeCell ref="A175:C175"/>
    <mergeCell ref="A125:C125"/>
    <mergeCell ref="A155:C155"/>
    <mergeCell ref="A156:C156"/>
    <mergeCell ref="A159:C159"/>
    <mergeCell ref="A141:C141"/>
    <mergeCell ref="A168:C168"/>
    <mergeCell ref="A154:C154"/>
    <mergeCell ref="A164:C164"/>
    <mergeCell ref="A135:C135"/>
    <mergeCell ref="A42:C42"/>
    <mergeCell ref="A65:C65"/>
    <mergeCell ref="A82:C82"/>
    <mergeCell ref="A88:C88"/>
    <mergeCell ref="A84:C84"/>
    <mergeCell ref="A43:C43"/>
    <mergeCell ref="A50:C50"/>
    <mergeCell ref="A52:C52"/>
    <mergeCell ref="A46:C46"/>
    <mergeCell ref="A49:C49"/>
    <mergeCell ref="A33:C33"/>
    <mergeCell ref="A34:C34"/>
    <mergeCell ref="A35:C35"/>
    <mergeCell ref="A36:C36"/>
    <mergeCell ref="A38:C38"/>
    <mergeCell ref="A39:C39"/>
    <mergeCell ref="A80:C80"/>
    <mergeCell ref="A57:C57"/>
    <mergeCell ref="A56:C56"/>
    <mergeCell ref="A23:C23"/>
    <mergeCell ref="A68:C68"/>
    <mergeCell ref="A70:C70"/>
    <mergeCell ref="A69:C69"/>
    <mergeCell ref="A47:C47"/>
    <mergeCell ref="A66:C66"/>
    <mergeCell ref="A25:C25"/>
    <mergeCell ref="A190:C190"/>
    <mergeCell ref="A185:C185"/>
    <mergeCell ref="A176:C176"/>
    <mergeCell ref="A186:C186"/>
    <mergeCell ref="A184:C184"/>
    <mergeCell ref="A179:C179"/>
    <mergeCell ref="A178:C178"/>
    <mergeCell ref="A170:C170"/>
    <mergeCell ref="A201:C201"/>
    <mergeCell ref="A174:C174"/>
    <mergeCell ref="A196:C196"/>
    <mergeCell ref="A187:C187"/>
    <mergeCell ref="A120:C120"/>
    <mergeCell ref="A121:C121"/>
    <mergeCell ref="A133:C133"/>
    <mergeCell ref="A157:C157"/>
    <mergeCell ref="A180:C180"/>
    <mergeCell ref="A198:C198"/>
    <mergeCell ref="A192:C192"/>
    <mergeCell ref="A76:C76"/>
    <mergeCell ref="A40:C40"/>
    <mergeCell ref="A195:C195"/>
    <mergeCell ref="A194:C194"/>
    <mergeCell ref="A193:C193"/>
    <mergeCell ref="A158:C158"/>
    <mergeCell ref="A188:C188"/>
    <mergeCell ref="A78:C78"/>
    <mergeCell ref="A24:C24"/>
    <mergeCell ref="A22:C22"/>
    <mergeCell ref="F4:H4"/>
    <mergeCell ref="F5:H5"/>
    <mergeCell ref="F6:H6"/>
    <mergeCell ref="F7:H7"/>
    <mergeCell ref="F12:H12"/>
    <mergeCell ref="F13:H13"/>
    <mergeCell ref="F14:H14"/>
    <mergeCell ref="A16:H16"/>
    <mergeCell ref="F2:H2"/>
    <mergeCell ref="F3:H3"/>
    <mergeCell ref="F8:H8"/>
    <mergeCell ref="F9:H9"/>
    <mergeCell ref="F10:H10"/>
    <mergeCell ref="F11:H11"/>
  </mergeCells>
  <printOptions/>
  <pageMargins left="0.7874015748031497" right="0.5511811023622047" top="0.7874015748031497" bottom="0.7480314960629921" header="0.5118110236220472" footer="0.3937007874015748"/>
  <pageSetup fitToHeight="7" horizontalDpi="600" verticalDpi="600" orientation="portrait" paperSize="9" scale="75" r:id="rId1"/>
  <headerFooter alignWithMargins="0">
    <oddFooter>&amp;L177/мз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Н. Тихомирова</cp:lastModifiedBy>
  <cp:lastPrinted>2019-12-19T07:56:18Z</cp:lastPrinted>
  <dcterms:created xsi:type="dcterms:W3CDTF">2008-06-07T11:19:43Z</dcterms:created>
  <dcterms:modified xsi:type="dcterms:W3CDTF">2019-12-19T07:56:21Z</dcterms:modified>
  <cp:category/>
  <cp:version/>
  <cp:contentType/>
  <cp:contentStatus/>
</cp:coreProperties>
</file>