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<sst xmlns="http://schemas.openxmlformats.org/spreadsheetml/2006/main" count="1056" uniqueCount="233">
  <si>
    <t>Наименование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</si>
  <si>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</si>
  <si>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</si>
  <si>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</si>
  <si>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</si>
  <si>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Организационно-воспитательная работа с молодежью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</si>
  <si>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</si>
  <si>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</si>
  <si>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</si>
  <si>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01</t>
  </si>
  <si>
    <t>02</t>
  </si>
  <si>
    <t>03</t>
  </si>
  <si>
    <t>04</t>
  </si>
  <si>
    <t>05</t>
  </si>
  <si>
    <t>07</t>
  </si>
  <si>
    <t>08</t>
  </si>
  <si>
    <t>11</t>
  </si>
  <si>
    <t>09</t>
  </si>
  <si>
    <t>14</t>
  </si>
  <si>
    <t>12</t>
  </si>
  <si>
    <t>Социальная политика</t>
  </si>
  <si>
    <t>10</t>
  </si>
  <si>
    <t>Глава муниципального образования</t>
  </si>
  <si>
    <t>Резервные фонды местных администраций</t>
  </si>
  <si>
    <t>Резервные средства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</si>
  <si>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</si>
  <si>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</si>
  <si>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Прочие расходы на обеспечение деятельности центрального аппарата</t>
  </si>
  <si>
    <t>Центральный аппарат (муниципальные служащие)</t>
  </si>
  <si>
    <t>Председатель представительного органа муниципального самоуправления</t>
  </si>
  <si>
    <t>540</t>
  </si>
  <si>
    <t>240</t>
  </si>
  <si>
    <t>Муниципальная программа "Развитие физической культуры и массового спорта в городском поселении Скоропусковский на 2016-2018 годы"</t>
  </si>
  <si>
    <t>Обеспечение деятельности МКУ "Спортивная база "Химик"</t>
  </si>
  <si>
    <t>Укрепление материально-технической базы, в том числе содержание плоскостных сооружений, приобретение спортивного инвентаря</t>
  </si>
  <si>
    <t>200</t>
  </si>
  <si>
    <t>300</t>
  </si>
  <si>
    <t>310</t>
  </si>
  <si>
    <t>870</t>
  </si>
  <si>
    <t>800</t>
  </si>
  <si>
    <t>110</t>
  </si>
  <si>
    <t>100</t>
  </si>
  <si>
    <t>120</t>
  </si>
  <si>
    <t>05 0 00 00000</t>
  </si>
  <si>
    <t>05 0 01 00000</t>
  </si>
  <si>
    <t>05 0 02 00000</t>
  </si>
  <si>
    <t>05 0 03 00000</t>
  </si>
  <si>
    <t>17 0 00 00000</t>
  </si>
  <si>
    <t>Техническая инвентаризация водопроводной сети р.п.Скоропусковский, протяженность 5270м</t>
  </si>
  <si>
    <t>18 0 01 00000</t>
  </si>
  <si>
    <t>18 0 02 00000</t>
  </si>
  <si>
    <t>18 0 03 00000</t>
  </si>
  <si>
    <t>Расходы на выплаты персоналу муниципальных органов</t>
  </si>
  <si>
    <t>99 0 05 00000</t>
  </si>
  <si>
    <t>Техническая инвентаризация теплоснабжения р.п.Скоропусковский</t>
  </si>
  <si>
    <t>Техническая инвентаризация канализационной сети р.п.Скоропусковский</t>
  </si>
  <si>
    <t>Сумма (тыс.руб.)</t>
  </si>
  <si>
    <t>16 0 00 00000</t>
  </si>
  <si>
    <t>Озеленение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</si>
  <si>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</si>
  <si>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</si>
  <si>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</si>
  <si>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Иные межбюджетные трансферты</t>
  </si>
  <si>
    <t xml:space="preserve">Межбюджетные трансферты  </t>
  </si>
  <si>
    <t>95 0 00 08005</t>
  </si>
  <si>
    <t>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</si>
  <si>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</si>
  <si>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</si>
  <si>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</si>
  <si>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Иные межбюджетные ассигнования</t>
  </si>
  <si>
    <t>Расходы на выплаты персоналу в целях обеспечения функций муниципальными органами, казенными учреждениями</t>
  </si>
  <si>
    <t>Передача полномочий (части полномочий) по осуществлению дорожной деятельности</t>
  </si>
  <si>
    <t>Публичные нормативные социальные выплаты гражданам</t>
  </si>
  <si>
    <t>Обеспечение безопасности дорожного движения автотранспорта и пешеходов</t>
  </si>
  <si>
    <t>Массовый спорт</t>
  </si>
  <si>
    <t>Софинансирование мероприятий по устройству хоккейного корта</t>
  </si>
  <si>
    <t>05 0 04 00000</t>
  </si>
  <si>
    <t>13 5 03 51180</t>
  </si>
  <si>
    <t>99 0 09 19000</t>
  </si>
  <si>
    <t>Поддержка коммунального хозяйства</t>
  </si>
  <si>
    <t>Софинансирование мероприятий по устройству хоккейного корта за счет МБТ</t>
  </si>
  <si>
    <t>05 0  04 62510</t>
  </si>
  <si>
    <t>05 0 04 62510</t>
  </si>
  <si>
    <t>05 0 04 62520</t>
  </si>
  <si>
    <t>Организация и проведение физкультурно-спортивных мероприятий, в том числе участие команд поселения в соревнованиях</t>
  </si>
  <si>
    <t>Уплата иных платежей</t>
  </si>
  <si>
    <t xml:space="preserve">05 0 01 00000 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</si>
  <si>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</si>
  <si>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</si>
  <si>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08 0 01 18000</t>
  </si>
  <si>
    <t>08 0 00 00000</t>
  </si>
  <si>
    <t>08 0 01 00000</t>
  </si>
  <si>
    <t>08 0 02 00000</t>
  </si>
  <si>
    <t>08 0 02 47000</t>
  </si>
  <si>
    <t>Центральный аппарат (служащие аппарата)</t>
  </si>
  <si>
    <t>17 0 05 00000</t>
  </si>
  <si>
    <t>95 0 00 07705</t>
  </si>
  <si>
    <t>95 0 00 07005</t>
  </si>
  <si>
    <t>Передача полномочий (части полномочий) по составлению проекта местного бюджета и его исполнению</t>
  </si>
  <si>
    <t>Передача полномочий (части полномочий) по проведению внешнего муниципального финансового контроля</t>
  </si>
  <si>
    <t>13 0 00 00000</t>
  </si>
  <si>
    <t>13 5 00 00000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</si>
  <si>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</si>
  <si>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казенных учреждений</t>
  </si>
  <si>
    <t>06 0 01 10000</t>
  </si>
  <si>
    <t>Муниципальная программа "Муниципальное управление в городском поселении Скоропусковский" на 2018-2020 годы</t>
  </si>
  <si>
    <t>06 0 02 99000</t>
  </si>
  <si>
    <t>Прочие закупки в области ИКТ</t>
  </si>
  <si>
    <t>06 0 01 99000</t>
  </si>
  <si>
    <t>06 0 01 97000</t>
  </si>
  <si>
    <t>06 0 00 00000</t>
  </si>
  <si>
    <t>06 0 01 20000</t>
  </si>
  <si>
    <t>Доплата к пенсиям муниципальных служащих</t>
  </si>
  <si>
    <t>06 0 03 22000</t>
  </si>
  <si>
    <t>Повышение квалификации сотрудников</t>
  </si>
  <si>
    <t>06 0 03 99000</t>
  </si>
  <si>
    <t>06 0 01 98000</t>
  </si>
  <si>
    <t>Муниципальная программа "Развитие культуры на территории городского поселения Скоропусковский на 2019-2023 годы"</t>
  </si>
  <si>
    <t>11 0 00 00000</t>
  </si>
  <si>
    <t>11 0 04 00000</t>
  </si>
  <si>
    <t>Укрепление материально-технической базы учреждения</t>
  </si>
  <si>
    <t>11 0 03 00000</t>
  </si>
  <si>
    <t>Организация и проведение культурно-массовых мероприятий</t>
  </si>
  <si>
    <t>11 0 02 00000</t>
  </si>
  <si>
    <t>Обеспечение деятельности МКУК "Библиотека городского поселения Скоропусковский"</t>
  </si>
  <si>
    <t>11 0 01 00000</t>
  </si>
  <si>
    <t>Информационная поддержка деятельности органов местного самоуправления городского поселения Скоропусковский</t>
  </si>
  <si>
    <t>Изготовление и доставка газеты "Скоропусковский вестник", опубликование НПА в газете "Вперед"</t>
  </si>
  <si>
    <t>11 0 05 10000</t>
  </si>
  <si>
    <t>11 0 05 00000</t>
  </si>
  <si>
    <t>Обслуживание сайта поселения</t>
  </si>
  <si>
    <t>11 0 05 20000</t>
  </si>
  <si>
    <t>Муниципальная программа "Развитие инженерной инфраструктуры городского поселения Скоропусковский на 2019-2023 годы"</t>
  </si>
  <si>
    <t>17 0 01 00000</t>
  </si>
  <si>
    <t>Усовершенствование оборудования и зданий котельных</t>
  </si>
  <si>
    <t>Ремонт участков сетей теплоснабжения</t>
  </si>
  <si>
    <t>17 0 02 00000</t>
  </si>
  <si>
    <t>Ремонт водопроводных сетей</t>
  </si>
  <si>
    <t>17 0 03 00000</t>
  </si>
  <si>
    <t>Ремонт и модернизация канализационных сетей напорного и самотечного коллектора</t>
  </si>
  <si>
    <t>17 0 04 00000</t>
  </si>
  <si>
    <t>Модернизация и замена оборудования водозаборных узлов</t>
  </si>
  <si>
    <t>17 0 05 0000</t>
  </si>
  <si>
    <t>Проведение инвентаризации объектов жилищно-коммунального хозяйства и благоустройства</t>
  </si>
  <si>
    <t>17 0 09 00000</t>
  </si>
  <si>
    <t>Муниципальная программа "Формирование современной комфортной городской среды городского поселения Скоропусковский на 2018-2023 годы"</t>
  </si>
  <si>
    <t>16 1 01 00000</t>
  </si>
  <si>
    <t>Подпрограмма "Комфортная городская среда"</t>
  </si>
  <si>
    <t>16 1 00 00000</t>
  </si>
  <si>
    <t>Подпрограмма "Содержание и ремонт внутриквартальных дорог, тротуаров и дорог общего пользования</t>
  </si>
  <si>
    <t>16 4 00 00000</t>
  </si>
  <si>
    <t>16 4 01 00000</t>
  </si>
  <si>
    <t>16 4 02 00000</t>
  </si>
  <si>
    <t>Ремонт и усовершенствование покрытий дорог общего пользования и внутриквартальных дорог</t>
  </si>
  <si>
    <t>16 4 04 00000</t>
  </si>
  <si>
    <t>Подпрограмма "Доступная среда"</t>
  </si>
  <si>
    <t>16 5 00 00000</t>
  </si>
  <si>
    <t>16 5 02 00000</t>
  </si>
  <si>
    <t>Подпрограмма "Создание условий для обеспечения комфортного проживания жителей в многоквартирных домах"</t>
  </si>
  <si>
    <t>16 3 00 00000</t>
  </si>
  <si>
    <t>16 3 01 00000</t>
  </si>
  <si>
    <t>Обеспечение своевременного качественного капитального ремонта общего имущества в многоквартирных домах</t>
  </si>
  <si>
    <t>16 3 04 00000</t>
  </si>
  <si>
    <t>Повышение класса энергетической эффективности многоквартирных домов</t>
  </si>
  <si>
    <t>Благоустройство общественных территорий</t>
  </si>
  <si>
    <t>16 1 02 00000</t>
  </si>
  <si>
    <t>Приобретение и установка детских игровых и спортивных площадок</t>
  </si>
  <si>
    <t>16 1 03 00000</t>
  </si>
  <si>
    <t>Подпрограмма "Благоустройство и озеленение территории городского поселения Скоропусковский"</t>
  </si>
  <si>
    <t>16 2 00 00000</t>
  </si>
  <si>
    <t>Уличное наружное освещение</t>
  </si>
  <si>
    <t>16 2 01 00000</t>
  </si>
  <si>
    <t>16 2 02 00000</t>
  </si>
  <si>
    <t>Поддержание территории поселения в нормативном состоянии</t>
  </si>
  <si>
    <t>16 2 03 00000</t>
  </si>
  <si>
    <t>Муниципальная программа "Развитие физической культуры и массового спорта в городском поселении Скоропусковский на 2019-2023 годы"</t>
  </si>
  <si>
    <t>Муниципальная программа "Обеспечение безопасности населения городского поселения Скоропусковский на 2017-2021 годы"</t>
  </si>
  <si>
    <t>Комплексное благоустройство дворовых территорий многоквартирных домов</t>
  </si>
  <si>
    <t>Обеспечение беспрепятственного доступа к объектам жилого фонда и социальной сферы маломобильных групп населения</t>
  </si>
  <si>
    <t>Содержание в чистоте и порядке дорог общего пользования, внутриквартальных дорог и тротуаров по территории городского поселения Скоропусковский</t>
  </si>
  <si>
    <t>95 0 00 09805</t>
  </si>
  <si>
    <t>Передача полномочий (части полномочий) по выдаче ордера на право производства земляных работ</t>
  </si>
  <si>
    <t>Обеспечение поддержания технического состояния общего имущества многоквартирных домов</t>
  </si>
  <si>
    <t>16 3 02 00000</t>
  </si>
  <si>
    <t>320</t>
  </si>
  <si>
    <t>Пособия, компенсации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</si>
  <si>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</si>
  <si>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16 3 06 00000</t>
  </si>
  <si>
    <t>16 3 05 00000</t>
  </si>
  <si>
    <t>Проведение кадастровых работ</t>
  </si>
  <si>
    <t>Проведение капитального ремонта в жилых помещениях муниципального жилого фонда</t>
  </si>
  <si>
    <t>16 4 03 00000</t>
  </si>
  <si>
    <t>Создание и ремонт парковочного пространства и тротуаров</t>
  </si>
  <si>
    <t>05 0 03 04400</t>
  </si>
  <si>
    <t>16 3 03 S0950</t>
  </si>
  <si>
    <t>16 4 02 S0240</t>
  </si>
  <si>
    <t>Иные межбюджетные трансферты на дополнительные мероприятия по развитию социальной сферы</t>
  </si>
  <si>
    <t>Реализация программ современной комфортной городской среды в части ремонта дворовых территорий</t>
  </si>
  <si>
    <t>Реализация программ современной комфортной городской среды в части капитального ремонта и ремонта автомобильных дорог общего пользования местного значения</t>
  </si>
  <si>
    <t>Предоставление доступа к электронным сервисам цифровой инфраструктуры в сфере жилищно-коммунального хозяйства</t>
  </si>
  <si>
    <t>Реализация программ современной комфортной городской среды в части ремонта подъездов в многоквартирных домах</t>
  </si>
  <si>
    <t>Реализация программ современной комфортной городской среды в части обустройства и установки детских игровых площадок</t>
  </si>
  <si>
    <t>16 1 F2 S2740</t>
  </si>
  <si>
    <t>17 0 D6 S0940</t>
  </si>
  <si>
    <t>16 1 F2 S1580</t>
  </si>
  <si>
    <t>13</t>
  </si>
  <si>
    <t>Другие общегосударственные вопросы</t>
  </si>
  <si>
    <t>95 0 04 99000</t>
  </si>
  <si>
    <t>к Решению Совета депутатов</t>
  </si>
  <si>
    <t>Сергиево-Посадского</t>
  </si>
  <si>
    <t>городского округа</t>
  </si>
  <si>
    <t>Московской области</t>
  </si>
  <si>
    <t>от "___" ________201__г. №__</t>
  </si>
  <si>
    <t>к Решению городского поселения</t>
  </si>
  <si>
    <t>Скоропусковский Сергиево-Посадского</t>
  </si>
  <si>
    <t xml:space="preserve">муниципального района </t>
  </si>
  <si>
    <t>830</t>
  </si>
  <si>
    <t>Приложение №9</t>
  </si>
  <si>
    <t>Распределение бюджетных ассигнований по целевым статьям (муниципальным программам), группам и подгруппам видов расходов классификации расходов бюджета муниципального образования городское поселение Скоропусковский на 2019 год</t>
  </si>
  <si>
    <t>ЦСР</t>
  </si>
  <si>
    <t>РЗ</t>
  </si>
  <si>
    <t>ПР</t>
  </si>
  <si>
    <t>ВР</t>
  </si>
  <si>
    <t>тыс.руб.</t>
  </si>
  <si>
    <t>Средства бюджета городского поселения</t>
  </si>
  <si>
    <t>Средства бюджета муниципального района</t>
  </si>
  <si>
    <t>Средства бюджета Московской области</t>
  </si>
  <si>
    <t>Средства Федерального бюджета</t>
  </si>
  <si>
    <t>№ п/п</t>
  </si>
  <si>
    <t>ПРОГРАММНЫЕ РАСХОДЫ</t>
  </si>
  <si>
    <t>НЕПРОГРАММНЫЕ РАСХОДЫ</t>
  </si>
  <si>
    <t>ИТОГО</t>
  </si>
  <si>
    <t>Приложение №11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</si>
</sst>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9"/>
      <name val="Arial"/>
      <family val="0"/>
    </font>
    <font>
      <sz val="10"/>
      <name val="Times New Roman Cyr"/>
      <family val="1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1"/>
    </font>
    <font>
      <sz val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i/>
      <sz val="12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0"/>
      <color theme="1"/>
      <name val="Times New Roman Cyr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center" wrapText="1"/>
    </xf>
    <xf numFmtId="172" fontId="11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 wrapText="1"/>
    </xf>
    <xf numFmtId="172" fontId="12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 wrapText="1"/>
    </xf>
    <xf numFmtId="172" fontId="10" fillId="0" borderId="10" xfId="0" applyNumberFormat="1" applyFont="1" applyBorder="1" applyAlignment="1">
      <alignment horizontal="right" wrapText="1"/>
    </xf>
    <xf numFmtId="49" fontId="11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right" wrapText="1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 wrapText="1"/>
    </xf>
    <xf numFmtId="172" fontId="10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61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62" fillId="0" borderId="11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172" fontId="62" fillId="0" borderId="10" xfId="0" applyNumberFormat="1" applyFont="1" applyBorder="1" applyAlignment="1">
      <alignment horizontal="right"/>
    </xf>
    <xf numFmtId="172" fontId="64" fillId="0" borderId="10" xfId="0" applyNumberFormat="1" applyFont="1" applyBorder="1" applyAlignment="1">
      <alignment horizontal="right"/>
    </xf>
    <xf numFmtId="49" fontId="65" fillId="0" borderId="10" xfId="0" applyNumberFormat="1" applyFont="1" applyBorder="1" applyAlignment="1">
      <alignment horizontal="center" wrapText="1"/>
    </xf>
    <xf numFmtId="172" fontId="65" fillId="0" borderId="10" xfId="0" applyNumberFormat="1" applyFont="1" applyBorder="1" applyAlignment="1">
      <alignment horizontal="right"/>
    </xf>
    <xf numFmtId="49" fontId="60" fillId="0" borderId="10" xfId="0" applyNumberFormat="1" applyFont="1" applyBorder="1" applyAlignment="1">
      <alignment horizontal="center" wrapText="1"/>
    </xf>
    <xf numFmtId="172" fontId="60" fillId="0" borderId="10" xfId="0" applyNumberFormat="1" applyFont="1" applyBorder="1" applyAlignment="1">
      <alignment horizontal="right"/>
    </xf>
    <xf numFmtId="172" fontId="62" fillId="0" borderId="11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left" wrapText="1"/>
    </xf>
    <xf numFmtId="49" fontId="65" fillId="0" borderId="12" xfId="0" applyNumberFormat="1" applyFont="1" applyBorder="1" applyAlignment="1">
      <alignment horizontal="left" wrapText="1"/>
    </xf>
    <xf numFmtId="49" fontId="65" fillId="0" borderId="13" xfId="0" applyNumberFormat="1" applyFont="1" applyBorder="1" applyAlignment="1">
      <alignment horizontal="left" wrapText="1"/>
    </xf>
    <xf numFmtId="49" fontId="65" fillId="0" borderId="14" xfId="0" applyNumberFormat="1" applyFont="1" applyBorder="1" applyAlignment="1">
      <alignment horizontal="left" wrapText="1"/>
    </xf>
    <xf numFmtId="49" fontId="60" fillId="0" borderId="10" xfId="0" applyNumberFormat="1" applyFont="1" applyBorder="1" applyAlignment="1">
      <alignment horizontal="left" wrapText="1"/>
    </xf>
    <xf numFmtId="49" fontId="13" fillId="0" borderId="12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0" fontId="61" fillId="0" borderId="0" xfId="0" applyFont="1" applyAlignment="1">
      <alignment horizontal="left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62" fillId="0" borderId="12" xfId="0" applyNumberFormat="1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66" fillId="0" borderId="15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49" fontId="66" fillId="0" borderId="15" xfId="0" applyNumberFormat="1" applyFont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67" fillId="0" borderId="0" xfId="0" applyFont="1" applyAlignment="1">
      <alignment horizontal="left"/>
    </xf>
    <xf numFmtId="49" fontId="66" fillId="0" borderId="16" xfId="0" applyNumberFormat="1" applyFont="1" applyBorder="1" applyAlignment="1">
      <alignment horizontal="center" vertical="center" wrapText="1"/>
    </xf>
    <xf numFmtId="49" fontId="66" fillId="0" borderId="17" xfId="0" applyNumberFormat="1" applyFont="1" applyBorder="1" applyAlignment="1">
      <alignment horizontal="center" vertical="center" wrapText="1"/>
    </xf>
    <xf numFmtId="49" fontId="66" fillId="0" borderId="18" xfId="0" applyNumberFormat="1" applyFont="1" applyBorder="1" applyAlignment="1">
      <alignment horizontal="center" vertical="center" wrapText="1"/>
    </xf>
    <xf numFmtId="49" fontId="66" fillId="0" borderId="19" xfId="0" applyNumberFormat="1" applyFont="1" applyBorder="1" applyAlignment="1">
      <alignment horizontal="center" vertical="center" wrapText="1"/>
    </xf>
    <xf numFmtId="49" fontId="66" fillId="0" borderId="20" xfId="0" applyNumberFormat="1" applyFont="1" applyBorder="1" applyAlignment="1">
      <alignment horizontal="center" vertical="center" wrapText="1"/>
    </xf>
    <xf numFmtId="49" fontId="66" fillId="0" borderId="2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wrapText="1"/>
    </xf>
    <xf numFmtId="49" fontId="13" fillId="0" borderId="13" xfId="0" applyNumberFormat="1" applyFont="1" applyBorder="1" applyAlignment="1">
      <alignment wrapText="1"/>
    </xf>
    <xf numFmtId="49" fontId="13" fillId="0" borderId="14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49" fontId="6" fillId="0" borderId="14" xfId="0" applyNumberFormat="1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9" fontId="12" fillId="0" borderId="13" xfId="0" applyNumberFormat="1" applyFont="1" applyBorder="1" applyAlignment="1">
      <alignment wrapText="1"/>
    </xf>
    <xf numFmtId="49" fontId="12" fillId="0" borderId="14" xfId="0" applyNumberFormat="1" applyFont="1" applyBorder="1" applyAlignment="1">
      <alignment wrapText="1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7"/>
  <sheetViews>
    <sheetView tabSelected="1" view="pageBreakPreview" zoomScaleSheetLayoutView="100" zoomScalePageLayoutView="0" workbookViewId="0" topLeftCell="A14">
      <selection activeCell="H13" sqref="H13:M13"/>
    </sheetView>
  </sheetViews>
  <sheetFormatPr defaultColWidth="9.140625" defaultRowHeight="12"/>
  <cols>
    <col min="3" max="3" width="9.140625" style="0" customWidth="1"/>
    <col min="4" max="4" width="35.57421875" style="0" customWidth="1"/>
    <col min="5" max="5" width="17.00390625" style="0" customWidth="1"/>
    <col min="6" max="6" width="8.57421875" style="0" customWidth="1"/>
    <col min="8" max="8" width="8.7109375" style="0" customWidth="1"/>
    <col min="9" max="11" width="13.140625" style="0" customWidth="1"/>
    <col min="12" max="12" width="15.00390625" style="0" customWidth="1"/>
    <col min="13" max="13" width="14.140625" style="0" customWidth="1"/>
  </cols>
  <sheetData>
    <row r="2" spans="8:13" ht="12.75" hidden="1">
      <c r="H2" s="75"/>
      <c r="I2" s="75"/>
      <c r="J2" s="75"/>
      <c r="K2" s="75"/>
      <c r="L2" s="75"/>
      <c r="M2" s="75"/>
    </row>
    <row r="3" spans="8:13" ht="12.75" hidden="1">
      <c r="H3" s="75"/>
      <c r="I3" s="75"/>
      <c r="J3" s="75"/>
      <c r="K3" s="75"/>
      <c r="L3" s="75"/>
      <c r="M3" s="75"/>
    </row>
    <row r="4" spans="8:13" ht="12.75" hidden="1">
      <c r="H4" s="75"/>
      <c r="I4" s="75"/>
      <c r="J4" s="75"/>
      <c r="K4" s="75"/>
      <c r="L4" s="75"/>
      <c r="M4" s="75"/>
    </row>
    <row r="5" spans="8:13" ht="12.75">
      <c r="H5" s="63" t="s">
        <v>217</v>
      </c>
      <c r="I5" s="63"/>
      <c r="J5" s="63"/>
      <c r="K5" s="63"/>
      <c r="L5" s="63"/>
      <c r="M5" s="63"/>
    </row>
    <row r="6" spans="8:13" ht="12.75">
      <c r="H6" s="63" t="s">
        <v>208</v>
      </c>
      <c r="I6" s="63"/>
      <c r="J6" s="63"/>
      <c r="K6" s="63"/>
      <c r="L6" s="63"/>
      <c r="M6" s="63"/>
    </row>
    <row r="7" spans="8:13" ht="12.75">
      <c r="H7" s="63" t="s">
        <v>209</v>
      </c>
      <c r="I7" s="63"/>
      <c r="J7" s="63"/>
      <c r="K7" s="63"/>
      <c r="L7" s="63"/>
      <c r="M7" s="63"/>
    </row>
    <row r="8" spans="8:13" ht="12.75">
      <c r="H8" s="63" t="s">
        <v>210</v>
      </c>
      <c r="I8" s="63"/>
      <c r="J8" s="63"/>
      <c r="K8" s="63"/>
      <c r="L8" s="63"/>
      <c r="M8" s="63"/>
    </row>
    <row r="9" spans="8:13" ht="12.75">
      <c r="H9" s="63" t="s">
        <v>211</v>
      </c>
      <c r="I9" s="63"/>
      <c r="J9" s="63"/>
      <c r="K9" s="63"/>
      <c r="L9" s="63"/>
      <c r="M9" s="63"/>
    </row>
    <row r="10" spans="8:13" ht="12.75">
      <c r="H10" s="63" t="s">
        <v>212</v>
      </c>
      <c r="I10" s="63"/>
      <c r="J10" s="63"/>
      <c r="K10" s="63"/>
      <c r="L10" s="63"/>
      <c r="M10" s="63"/>
    </row>
    <row r="11" spans="8:13" ht="12.75">
      <c r="H11" s="63"/>
      <c r="I11" s="63"/>
      <c r="J11" s="63"/>
      <c r="K11" s="63"/>
      <c r="L11" s="63"/>
      <c r="M11" s="63"/>
    </row>
    <row r="12" spans="8:13" ht="12.75">
      <c r="H12" s="63" t="s">
        <v>232</v>
      </c>
      <c r="I12" s="63"/>
      <c r="J12" s="63"/>
      <c r="K12" s="63"/>
      <c r="L12" s="63"/>
      <c r="M12" s="63"/>
    </row>
    <row r="13" spans="8:13" ht="12.75">
      <c r="H13" s="63" t="s">
        <v>213</v>
      </c>
      <c r="I13" s="63"/>
      <c r="J13" s="63"/>
      <c r="K13" s="63"/>
      <c r="L13" s="63"/>
      <c r="M13" s="63"/>
    </row>
    <row r="14" spans="8:13" ht="12.75">
      <c r="H14" s="63" t="s">
        <v>214</v>
      </c>
      <c r="I14" s="63"/>
      <c r="J14" s="63"/>
      <c r="K14" s="63"/>
      <c r="L14" s="63"/>
      <c r="M14" s="63"/>
    </row>
    <row r="15" spans="8:13" ht="12.75">
      <c r="H15" s="63" t="s">
        <v>215</v>
      </c>
      <c r="I15" s="63"/>
      <c r="J15" s="63"/>
      <c r="K15" s="63"/>
      <c r="L15" s="63"/>
      <c r="M15" s="63"/>
    </row>
    <row r="16" spans="8:13" ht="12.75">
      <c r="H16" s="63" t="s">
        <v>211</v>
      </c>
      <c r="I16" s="63"/>
      <c r="J16" s="63"/>
      <c r="K16" s="63"/>
      <c r="L16" s="63"/>
      <c r="M16" s="63"/>
    </row>
    <row r="17" spans="2:13" ht="14.25" customHeight="1">
      <c r="B17" s="7"/>
      <c r="C17" s="7"/>
      <c r="D17" s="7"/>
      <c r="E17" s="7"/>
      <c r="F17" s="7"/>
      <c r="G17" s="7"/>
      <c r="H17" s="98"/>
      <c r="I17" s="98"/>
      <c r="J17" s="98"/>
      <c r="K17" s="98"/>
      <c r="L17" s="98"/>
      <c r="M17" s="98"/>
    </row>
    <row r="18" spans="2:13" ht="16.5" customHeight="1">
      <c r="B18" s="7"/>
      <c r="C18" s="7"/>
      <c r="D18" s="7"/>
      <c r="E18" s="7"/>
      <c r="F18" s="7"/>
      <c r="G18" s="7"/>
      <c r="H18" s="13"/>
      <c r="I18" s="13"/>
      <c r="J18" s="29"/>
      <c r="K18" s="29"/>
      <c r="L18" s="29"/>
      <c r="M18" s="29" t="s">
        <v>223</v>
      </c>
    </row>
    <row r="19" spans="2:13" s="1" customFormat="1" ht="49.5" customHeight="1">
      <c r="B19" s="67" t="s">
        <v>218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2:13" s="1" customFormat="1" ht="15" customHeight="1">
      <c r="B20" s="8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s="1" customFormat="1" ht="19.5" customHeight="1">
      <c r="A21" s="115" t="s">
        <v>228</v>
      </c>
      <c r="B21" s="99" t="s">
        <v>0</v>
      </c>
      <c r="C21" s="100"/>
      <c r="D21" s="101"/>
      <c r="E21" s="91" t="s">
        <v>219</v>
      </c>
      <c r="F21" s="91" t="s">
        <v>220</v>
      </c>
      <c r="G21" s="93" t="s">
        <v>221</v>
      </c>
      <c r="H21" s="93" t="s">
        <v>222</v>
      </c>
      <c r="I21" s="91" t="s">
        <v>56</v>
      </c>
      <c r="J21" s="91" t="s">
        <v>224</v>
      </c>
      <c r="K21" s="91" t="s">
        <v>225</v>
      </c>
      <c r="L21" s="91" t="s">
        <v>226</v>
      </c>
      <c r="M21" s="91" t="s">
        <v>227</v>
      </c>
    </row>
    <row r="22" spans="1:13" s="1" customFormat="1" ht="62.25" customHeight="1">
      <c r="A22" s="116"/>
      <c r="B22" s="102"/>
      <c r="C22" s="103"/>
      <c r="D22" s="104"/>
      <c r="E22" s="92"/>
      <c r="F22" s="92"/>
      <c r="G22" s="94"/>
      <c r="H22" s="94"/>
      <c r="I22" s="92"/>
      <c r="J22" s="92"/>
      <c r="K22" s="92"/>
      <c r="L22" s="92"/>
      <c r="M22" s="92"/>
    </row>
    <row r="23" spans="1:13" s="1" customFormat="1" ht="62.25" customHeight="1">
      <c r="A23" s="33"/>
      <c r="B23" s="78" t="s">
        <v>229</v>
      </c>
      <c r="C23" s="79"/>
      <c r="D23" s="80"/>
      <c r="E23" s="40"/>
      <c r="F23" s="40"/>
      <c r="G23" s="41"/>
      <c r="H23" s="41"/>
      <c r="I23" s="49">
        <f>SUM(I24+I65+I72+I144+I178+I202)</f>
        <v>73616.5</v>
      </c>
      <c r="J23" s="49">
        <f>SUM(J24+J65+J72+J144+J178+J202)</f>
        <v>59343.6</v>
      </c>
      <c r="K23" s="49">
        <f>SUM(K24+K65+K72+K144+K178+K202)</f>
        <v>0</v>
      </c>
      <c r="L23" s="49">
        <f>SUM(L24+L65+L72+L144+L178+L202)</f>
        <v>14272.9</v>
      </c>
      <c r="M23" s="49">
        <f>SUM(M24+M65+M72+M144+M178+M202)</f>
        <v>0</v>
      </c>
    </row>
    <row r="24" spans="1:14" s="2" customFormat="1" ht="62.25" customHeight="1">
      <c r="A24" s="38">
        <v>1</v>
      </c>
      <c r="B24" s="88" t="s">
        <v>105</v>
      </c>
      <c r="C24" s="123"/>
      <c r="D24" s="124"/>
      <c r="E24" s="20" t="s">
        <v>110</v>
      </c>
      <c r="F24" s="32"/>
      <c r="G24" s="20"/>
      <c r="H24" s="20"/>
      <c r="I24" s="27">
        <f>SUM(I25+I61)</f>
        <v>18693.300000000003</v>
      </c>
      <c r="J24" s="27">
        <f>SUM(J25+J61)</f>
        <v>18693.300000000003</v>
      </c>
      <c r="K24" s="27">
        <v>0</v>
      </c>
      <c r="L24" s="27">
        <v>0</v>
      </c>
      <c r="M24" s="27">
        <v>0</v>
      </c>
      <c r="N24" s="6"/>
    </row>
    <row r="25" spans="1:14" s="2" customFormat="1" ht="33" customHeight="1">
      <c r="A25" s="31"/>
      <c r="B25" s="117" t="s">
        <v>1</v>
      </c>
      <c r="C25" s="118"/>
      <c r="D25" s="119"/>
      <c r="E25" s="20"/>
      <c r="F25" s="32" t="s">
        <v>9</v>
      </c>
      <c r="G25" s="20" t="s">
        <v>65</v>
      </c>
      <c r="H25" s="20"/>
      <c r="I25" s="27">
        <f>SUM(I26+I30+I44)</f>
        <v>18212.4</v>
      </c>
      <c r="J25" s="27">
        <f>SUM(J26+J30+J44)</f>
        <v>18212.4</v>
      </c>
      <c r="K25" s="27">
        <v>0</v>
      </c>
      <c r="L25" s="27">
        <v>0</v>
      </c>
      <c r="M25" s="27">
        <v>0</v>
      </c>
      <c r="N25" s="6"/>
    </row>
    <row r="26" spans="1:14" s="2" customFormat="1" ht="48.75" customHeight="1">
      <c r="A26" s="31"/>
      <c r="B26" s="120" t="s">
        <v>26</v>
      </c>
      <c r="C26" s="121"/>
      <c r="D26" s="122"/>
      <c r="E26" s="14" t="s">
        <v>110</v>
      </c>
      <c r="F26" s="22" t="s">
        <v>9</v>
      </c>
      <c r="G26" s="14" t="s">
        <v>10</v>
      </c>
      <c r="H26" s="14"/>
      <c r="I26" s="15">
        <f aca="true" t="shared" si="0" ref="I26:J28">SUM(I27)</f>
        <v>1612.7</v>
      </c>
      <c r="J26" s="15">
        <f t="shared" si="0"/>
        <v>1612.7</v>
      </c>
      <c r="K26" s="15">
        <v>0</v>
      </c>
      <c r="L26" s="15">
        <v>0</v>
      </c>
      <c r="M26" s="15">
        <v>0</v>
      </c>
      <c r="N26" s="6"/>
    </row>
    <row r="27" spans="1:14" s="2" customFormat="1" ht="36" customHeight="1">
      <c r="A27" s="30"/>
      <c r="B27" s="68" t="s">
        <v>22</v>
      </c>
      <c r="C27" s="68"/>
      <c r="D27" s="68"/>
      <c r="E27" s="16" t="s">
        <v>104</v>
      </c>
      <c r="F27" s="23" t="s">
        <v>9</v>
      </c>
      <c r="G27" s="16" t="s">
        <v>10</v>
      </c>
      <c r="H27" s="16"/>
      <c r="I27" s="17">
        <f t="shared" si="0"/>
        <v>1612.7</v>
      </c>
      <c r="J27" s="17">
        <f t="shared" si="0"/>
        <v>1612.7</v>
      </c>
      <c r="K27" s="17"/>
      <c r="L27" s="17"/>
      <c r="M27" s="17"/>
      <c r="N27" s="6"/>
    </row>
    <row r="28" spans="1:14" s="2" customFormat="1" ht="78" customHeight="1">
      <c r="A28" s="30"/>
      <c r="B28" s="66" t="s">
        <v>66</v>
      </c>
      <c r="C28" s="66"/>
      <c r="D28" s="66"/>
      <c r="E28" s="16" t="s">
        <v>104</v>
      </c>
      <c r="F28" s="23" t="s">
        <v>9</v>
      </c>
      <c r="G28" s="16" t="s">
        <v>10</v>
      </c>
      <c r="H28" s="16" t="s">
        <v>41</v>
      </c>
      <c r="I28" s="17">
        <f t="shared" si="0"/>
        <v>1612.7</v>
      </c>
      <c r="J28" s="17">
        <f t="shared" si="0"/>
        <v>1612.7</v>
      </c>
      <c r="K28" s="17"/>
      <c r="L28" s="17"/>
      <c r="M28" s="17"/>
      <c r="N28" s="6"/>
    </row>
    <row r="29" spans="1:14" s="2" customFormat="1" ht="48" customHeight="1">
      <c r="A29" s="30"/>
      <c r="B29" s="64" t="s">
        <v>52</v>
      </c>
      <c r="C29" s="65"/>
      <c r="D29" s="65"/>
      <c r="E29" s="16" t="s">
        <v>104</v>
      </c>
      <c r="F29" s="23" t="s">
        <v>9</v>
      </c>
      <c r="G29" s="16" t="s">
        <v>10</v>
      </c>
      <c r="H29" s="16" t="s">
        <v>42</v>
      </c>
      <c r="I29" s="17">
        <v>1612.7</v>
      </c>
      <c r="J29" s="17">
        <v>1612.7</v>
      </c>
      <c r="K29" s="17"/>
      <c r="L29" s="17"/>
      <c r="M29" s="17"/>
      <c r="N29" s="6"/>
    </row>
    <row r="30" spans="1:14" s="2" customFormat="1" ht="79.5" customHeight="1">
      <c r="A30" s="30"/>
      <c r="B30" s="76" t="s">
        <v>88</v>
      </c>
      <c r="C30" s="77"/>
      <c r="D30" s="77"/>
      <c r="E30" s="14" t="s">
        <v>110</v>
      </c>
      <c r="F30" s="14" t="s">
        <v>9</v>
      </c>
      <c r="G30" s="14" t="s">
        <v>11</v>
      </c>
      <c r="H30" s="14"/>
      <c r="I30" s="15">
        <f>SUM(I31+I34+I37+I41)</f>
        <v>2849.8999999999996</v>
      </c>
      <c r="J30" s="15">
        <f>SUM(J31+J34+J37+J41)</f>
        <v>2849.8999999999996</v>
      </c>
      <c r="K30" s="15">
        <v>0</v>
      </c>
      <c r="L30" s="15">
        <v>0</v>
      </c>
      <c r="M30" s="15">
        <v>0</v>
      </c>
      <c r="N30" s="6"/>
    </row>
    <row r="31" spans="1:14" s="2" customFormat="1" ht="39.75" customHeight="1">
      <c r="A31" s="30"/>
      <c r="B31" s="53" t="s">
        <v>29</v>
      </c>
      <c r="C31" s="54"/>
      <c r="D31" s="55"/>
      <c r="E31" s="18" t="s">
        <v>111</v>
      </c>
      <c r="F31" s="18" t="s">
        <v>9</v>
      </c>
      <c r="G31" s="18" t="s">
        <v>11</v>
      </c>
      <c r="H31" s="18"/>
      <c r="I31" s="19">
        <f>SUM(I32)</f>
        <v>1771.9</v>
      </c>
      <c r="J31" s="19">
        <f>SUM(J32)</f>
        <v>1771.9</v>
      </c>
      <c r="K31" s="19"/>
      <c r="L31" s="19"/>
      <c r="M31" s="19"/>
      <c r="N31" s="6"/>
    </row>
    <row r="32" spans="1:14" s="2" customFormat="1" ht="79.5" customHeight="1">
      <c r="A32" s="30"/>
      <c r="B32" s="66" t="s">
        <v>66</v>
      </c>
      <c r="C32" s="66"/>
      <c r="D32" s="66"/>
      <c r="E32" s="16" t="s">
        <v>111</v>
      </c>
      <c r="F32" s="16" t="s">
        <v>9</v>
      </c>
      <c r="G32" s="16" t="s">
        <v>11</v>
      </c>
      <c r="H32" s="16" t="s">
        <v>41</v>
      </c>
      <c r="I32" s="17">
        <f>SUM(I33)</f>
        <v>1771.9</v>
      </c>
      <c r="J32" s="17">
        <f>SUM(J33)</f>
        <v>1771.9</v>
      </c>
      <c r="K32" s="17"/>
      <c r="L32" s="17"/>
      <c r="M32" s="17"/>
      <c r="N32" s="6"/>
    </row>
    <row r="33" spans="1:14" s="2" customFormat="1" ht="45" customHeight="1">
      <c r="A33" s="30"/>
      <c r="B33" s="64" t="s">
        <v>52</v>
      </c>
      <c r="C33" s="65"/>
      <c r="D33" s="65"/>
      <c r="E33" s="16" t="s">
        <v>111</v>
      </c>
      <c r="F33" s="16" t="s">
        <v>9</v>
      </c>
      <c r="G33" s="16" t="s">
        <v>11</v>
      </c>
      <c r="H33" s="16" t="s">
        <v>42</v>
      </c>
      <c r="I33" s="17">
        <v>1771.9</v>
      </c>
      <c r="J33" s="17">
        <v>1771.9</v>
      </c>
      <c r="K33" s="17"/>
      <c r="L33" s="17"/>
      <c r="M33" s="17"/>
      <c r="N33" s="6"/>
    </row>
    <row r="34" spans="1:14" s="2" customFormat="1" ht="40.5" customHeight="1">
      <c r="A34" s="30"/>
      <c r="B34" s="53" t="s">
        <v>94</v>
      </c>
      <c r="C34" s="54"/>
      <c r="D34" s="55"/>
      <c r="E34" s="18" t="s">
        <v>109</v>
      </c>
      <c r="F34" s="18" t="s">
        <v>9</v>
      </c>
      <c r="G34" s="18" t="s">
        <v>11</v>
      </c>
      <c r="H34" s="18"/>
      <c r="I34" s="19">
        <f>SUM(I35)</f>
        <v>769.3</v>
      </c>
      <c r="J34" s="19">
        <f>SUM(J35)</f>
        <v>769.3</v>
      </c>
      <c r="K34" s="19"/>
      <c r="L34" s="19"/>
      <c r="M34" s="19"/>
      <c r="N34" s="6"/>
    </row>
    <row r="35" spans="1:14" s="2" customFormat="1" ht="80.25" customHeight="1">
      <c r="A35" s="30"/>
      <c r="B35" s="66" t="s">
        <v>66</v>
      </c>
      <c r="C35" s="66"/>
      <c r="D35" s="66"/>
      <c r="E35" s="16" t="s">
        <v>109</v>
      </c>
      <c r="F35" s="16" t="s">
        <v>9</v>
      </c>
      <c r="G35" s="16" t="s">
        <v>11</v>
      </c>
      <c r="H35" s="16" t="s">
        <v>41</v>
      </c>
      <c r="I35" s="17">
        <f>SUM(I36)</f>
        <v>769.3</v>
      </c>
      <c r="J35" s="17">
        <f>SUM(J36)</f>
        <v>769.3</v>
      </c>
      <c r="K35" s="17"/>
      <c r="L35" s="17"/>
      <c r="M35" s="17"/>
      <c r="N35" s="6"/>
    </row>
    <row r="36" spans="1:14" s="2" customFormat="1" ht="33.75" customHeight="1">
      <c r="A36" s="30"/>
      <c r="B36" s="64" t="s">
        <v>52</v>
      </c>
      <c r="C36" s="65"/>
      <c r="D36" s="65"/>
      <c r="E36" s="16" t="s">
        <v>109</v>
      </c>
      <c r="F36" s="16" t="s">
        <v>9</v>
      </c>
      <c r="G36" s="16" t="s">
        <v>11</v>
      </c>
      <c r="H36" s="16" t="s">
        <v>42</v>
      </c>
      <c r="I36" s="17">
        <v>769.3</v>
      </c>
      <c r="J36" s="17">
        <v>769.3</v>
      </c>
      <c r="K36" s="17"/>
      <c r="L36" s="17"/>
      <c r="M36" s="17"/>
      <c r="N36" s="6"/>
    </row>
    <row r="37" spans="1:14" s="2" customFormat="1" ht="42" customHeight="1">
      <c r="A37" s="30"/>
      <c r="B37" s="53" t="s">
        <v>27</v>
      </c>
      <c r="C37" s="54"/>
      <c r="D37" s="55"/>
      <c r="E37" s="18" t="s">
        <v>108</v>
      </c>
      <c r="F37" s="18" t="s">
        <v>9</v>
      </c>
      <c r="G37" s="18" t="s">
        <v>11</v>
      </c>
      <c r="H37" s="18"/>
      <c r="I37" s="19">
        <f>SUM(I38+I40)</f>
        <v>261</v>
      </c>
      <c r="J37" s="19">
        <f>SUM(J38+J40)</f>
        <v>261</v>
      </c>
      <c r="K37" s="19"/>
      <c r="L37" s="19"/>
      <c r="M37" s="19"/>
      <c r="N37" s="6"/>
    </row>
    <row r="38" spans="1:14" s="2" customFormat="1" ht="37.5" customHeight="1">
      <c r="A38" s="30"/>
      <c r="B38" s="66" t="s">
        <v>67</v>
      </c>
      <c r="C38" s="66"/>
      <c r="D38" s="66"/>
      <c r="E38" s="16" t="s">
        <v>108</v>
      </c>
      <c r="F38" s="16" t="s">
        <v>9</v>
      </c>
      <c r="G38" s="16" t="s">
        <v>11</v>
      </c>
      <c r="H38" s="16" t="s">
        <v>35</v>
      </c>
      <c r="I38" s="17">
        <f>SUM(I39)</f>
        <v>260</v>
      </c>
      <c r="J38" s="17">
        <f>SUM(J39)</f>
        <v>260</v>
      </c>
      <c r="K38" s="17"/>
      <c r="L38" s="17"/>
      <c r="M38" s="17"/>
      <c r="N38" s="6"/>
    </row>
    <row r="39" spans="1:14" s="2" customFormat="1" ht="32.25" customHeight="1">
      <c r="A39" s="30"/>
      <c r="B39" s="66" t="s">
        <v>68</v>
      </c>
      <c r="C39" s="66"/>
      <c r="D39" s="66"/>
      <c r="E39" s="16" t="s">
        <v>108</v>
      </c>
      <c r="F39" s="16" t="s">
        <v>9</v>
      </c>
      <c r="G39" s="16" t="s">
        <v>11</v>
      </c>
      <c r="H39" s="16" t="s">
        <v>31</v>
      </c>
      <c r="I39" s="17">
        <v>260</v>
      </c>
      <c r="J39" s="17">
        <v>260</v>
      </c>
      <c r="K39" s="17"/>
      <c r="L39" s="17"/>
      <c r="M39" s="17"/>
      <c r="N39" s="6"/>
    </row>
    <row r="40" spans="1:14" s="2" customFormat="1" ht="26.25" customHeight="1">
      <c r="A40" s="30"/>
      <c r="B40" s="50" t="s">
        <v>85</v>
      </c>
      <c r="C40" s="51"/>
      <c r="D40" s="52"/>
      <c r="E40" s="16" t="s">
        <v>108</v>
      </c>
      <c r="F40" s="16" t="s">
        <v>9</v>
      </c>
      <c r="G40" s="16" t="s">
        <v>11</v>
      </c>
      <c r="H40" s="16" t="s">
        <v>87</v>
      </c>
      <c r="I40" s="17">
        <v>1</v>
      </c>
      <c r="J40" s="17">
        <v>1</v>
      </c>
      <c r="K40" s="17"/>
      <c r="L40" s="17"/>
      <c r="M40" s="17"/>
      <c r="N40" s="6"/>
    </row>
    <row r="41" spans="1:14" s="2" customFormat="1" ht="34.5" customHeight="1">
      <c r="A41" s="30"/>
      <c r="B41" s="53" t="s">
        <v>107</v>
      </c>
      <c r="C41" s="54"/>
      <c r="D41" s="55"/>
      <c r="E41" s="18" t="s">
        <v>106</v>
      </c>
      <c r="F41" s="18" t="s">
        <v>9</v>
      </c>
      <c r="G41" s="18" t="s">
        <v>11</v>
      </c>
      <c r="H41" s="18"/>
      <c r="I41" s="19">
        <f>SUM(I42)</f>
        <v>47.7</v>
      </c>
      <c r="J41" s="19">
        <f>SUM(J42)</f>
        <v>47.7</v>
      </c>
      <c r="K41" s="19"/>
      <c r="L41" s="19"/>
      <c r="M41" s="19"/>
      <c r="N41" s="6"/>
    </row>
    <row r="42" spans="1:14" s="2" customFormat="1" ht="39" customHeight="1">
      <c r="A42" s="30"/>
      <c r="B42" s="66" t="s">
        <v>67</v>
      </c>
      <c r="C42" s="66"/>
      <c r="D42" s="66"/>
      <c r="E42" s="16" t="s">
        <v>106</v>
      </c>
      <c r="F42" s="16" t="s">
        <v>9</v>
      </c>
      <c r="G42" s="16" t="s">
        <v>11</v>
      </c>
      <c r="H42" s="16" t="s">
        <v>35</v>
      </c>
      <c r="I42" s="17">
        <f>SUM(I43)</f>
        <v>47.7</v>
      </c>
      <c r="J42" s="17">
        <f>SUM(J43)</f>
        <v>47.7</v>
      </c>
      <c r="K42" s="17"/>
      <c r="L42" s="17"/>
      <c r="M42" s="17"/>
      <c r="N42" s="6"/>
    </row>
    <row r="43" spans="1:14" s="2" customFormat="1" ht="33.75" customHeight="1">
      <c r="A43" s="30"/>
      <c r="B43" s="66" t="s">
        <v>68</v>
      </c>
      <c r="C43" s="66"/>
      <c r="D43" s="66"/>
      <c r="E43" s="16" t="s">
        <v>106</v>
      </c>
      <c r="F43" s="16" t="s">
        <v>9</v>
      </c>
      <c r="G43" s="16" t="s">
        <v>11</v>
      </c>
      <c r="H43" s="16" t="s">
        <v>31</v>
      </c>
      <c r="I43" s="17">
        <v>47.7</v>
      </c>
      <c r="J43" s="17">
        <v>47.7</v>
      </c>
      <c r="K43" s="17"/>
      <c r="L43" s="17"/>
      <c r="M43" s="17"/>
      <c r="N43" s="6"/>
    </row>
    <row r="44" spans="1:14" s="2" customFormat="1" ht="81" customHeight="1">
      <c r="A44" s="30"/>
      <c r="B44" s="71" t="s">
        <v>7</v>
      </c>
      <c r="C44" s="71"/>
      <c r="D44" s="71"/>
      <c r="E44" s="14" t="s">
        <v>110</v>
      </c>
      <c r="F44" s="14" t="s">
        <v>9</v>
      </c>
      <c r="G44" s="14" t="s">
        <v>12</v>
      </c>
      <c r="H44" s="14"/>
      <c r="I44" s="44">
        <f>SUM(I45+I48+I51+I55+I58)</f>
        <v>13749.800000000001</v>
      </c>
      <c r="J44" s="44">
        <f>SUM(J45+J48+J51+J55+J58)</f>
        <v>13749.800000000001</v>
      </c>
      <c r="K44" s="15">
        <v>0</v>
      </c>
      <c r="L44" s="15">
        <v>0</v>
      </c>
      <c r="M44" s="15">
        <v>0</v>
      </c>
      <c r="N44" s="6"/>
    </row>
    <row r="45" spans="1:14" s="2" customFormat="1" ht="39" customHeight="1">
      <c r="A45" s="30"/>
      <c r="B45" s="53" t="s">
        <v>94</v>
      </c>
      <c r="C45" s="54"/>
      <c r="D45" s="55"/>
      <c r="E45" s="18" t="s">
        <v>109</v>
      </c>
      <c r="F45" s="18" t="s">
        <v>9</v>
      </c>
      <c r="G45" s="18" t="s">
        <v>12</v>
      </c>
      <c r="H45" s="18"/>
      <c r="I45" s="19">
        <f>SUM(I46)</f>
        <v>8888.2</v>
      </c>
      <c r="J45" s="19">
        <f>SUM(J46)</f>
        <v>8888.2</v>
      </c>
      <c r="K45" s="19"/>
      <c r="L45" s="19"/>
      <c r="M45" s="19"/>
      <c r="N45" s="6"/>
    </row>
    <row r="46" spans="1:14" s="2" customFormat="1" ht="81" customHeight="1">
      <c r="A46" s="30"/>
      <c r="B46" s="66" t="s">
        <v>66</v>
      </c>
      <c r="C46" s="66"/>
      <c r="D46" s="66"/>
      <c r="E46" s="16" t="s">
        <v>109</v>
      </c>
      <c r="F46" s="16" t="s">
        <v>9</v>
      </c>
      <c r="G46" s="16" t="s">
        <v>12</v>
      </c>
      <c r="H46" s="16" t="s">
        <v>41</v>
      </c>
      <c r="I46" s="17">
        <f>SUM(I47)</f>
        <v>8888.2</v>
      </c>
      <c r="J46" s="17">
        <f>SUM(J47)</f>
        <v>8888.2</v>
      </c>
      <c r="K46" s="17"/>
      <c r="L46" s="17"/>
      <c r="M46" s="17"/>
      <c r="N46" s="6"/>
    </row>
    <row r="47" spans="1:14" s="2" customFormat="1" ht="43.5" customHeight="1">
      <c r="A47" s="30"/>
      <c r="B47" s="64" t="s">
        <v>52</v>
      </c>
      <c r="C47" s="65"/>
      <c r="D47" s="65"/>
      <c r="E47" s="16" t="s">
        <v>109</v>
      </c>
      <c r="F47" s="16" t="s">
        <v>9</v>
      </c>
      <c r="G47" s="16" t="s">
        <v>12</v>
      </c>
      <c r="H47" s="16" t="s">
        <v>42</v>
      </c>
      <c r="I47" s="17">
        <v>8888.2</v>
      </c>
      <c r="J47" s="17">
        <v>8888.2</v>
      </c>
      <c r="K47" s="17"/>
      <c r="L47" s="17"/>
      <c r="M47" s="17"/>
      <c r="N47" s="6"/>
    </row>
    <row r="48" spans="1:14" s="2" customFormat="1" ht="54.75" customHeight="1">
      <c r="A48" s="30"/>
      <c r="B48" s="68" t="s">
        <v>28</v>
      </c>
      <c r="C48" s="68"/>
      <c r="D48" s="68"/>
      <c r="E48" s="18" t="s">
        <v>116</v>
      </c>
      <c r="F48" s="18" t="s">
        <v>9</v>
      </c>
      <c r="G48" s="18" t="s">
        <v>12</v>
      </c>
      <c r="H48" s="18"/>
      <c r="I48" s="19">
        <f>SUM(I49)</f>
        <v>2898.7</v>
      </c>
      <c r="J48" s="19">
        <f>SUM(J49)</f>
        <v>2898.7</v>
      </c>
      <c r="K48" s="19"/>
      <c r="L48" s="19"/>
      <c r="M48" s="19"/>
      <c r="N48" s="6"/>
    </row>
    <row r="49" spans="1:14" s="2" customFormat="1" ht="84" customHeight="1">
      <c r="A49" s="30"/>
      <c r="B49" s="66" t="s">
        <v>66</v>
      </c>
      <c r="C49" s="66"/>
      <c r="D49" s="66"/>
      <c r="E49" s="16" t="s">
        <v>116</v>
      </c>
      <c r="F49" s="16" t="s">
        <v>9</v>
      </c>
      <c r="G49" s="16" t="s">
        <v>12</v>
      </c>
      <c r="H49" s="16" t="s">
        <v>41</v>
      </c>
      <c r="I49" s="17">
        <f>SUM(I50)</f>
        <v>2898.7</v>
      </c>
      <c r="J49" s="17">
        <f>SUM(J50)</f>
        <v>2898.7</v>
      </c>
      <c r="K49" s="17"/>
      <c r="L49" s="17"/>
      <c r="M49" s="17"/>
      <c r="N49" s="6"/>
    </row>
    <row r="50" spans="1:14" s="2" customFormat="1" ht="41.25" customHeight="1">
      <c r="A50" s="30"/>
      <c r="B50" s="64" t="s">
        <v>52</v>
      </c>
      <c r="C50" s="65"/>
      <c r="D50" s="65"/>
      <c r="E50" s="16" t="s">
        <v>116</v>
      </c>
      <c r="F50" s="16" t="s">
        <v>9</v>
      </c>
      <c r="G50" s="16" t="s">
        <v>12</v>
      </c>
      <c r="H50" s="16" t="s">
        <v>42</v>
      </c>
      <c r="I50" s="17">
        <v>2898.7</v>
      </c>
      <c r="J50" s="17">
        <v>2898.7</v>
      </c>
      <c r="K50" s="17"/>
      <c r="L50" s="17"/>
      <c r="M50" s="17"/>
      <c r="N50" s="6"/>
    </row>
    <row r="51" spans="1:14" s="2" customFormat="1" ht="41.25" customHeight="1">
      <c r="A51" s="30"/>
      <c r="B51" s="68" t="s">
        <v>27</v>
      </c>
      <c r="C51" s="68"/>
      <c r="D51" s="68"/>
      <c r="E51" s="18" t="s">
        <v>108</v>
      </c>
      <c r="F51" s="18" t="s">
        <v>9</v>
      </c>
      <c r="G51" s="18" t="s">
        <v>12</v>
      </c>
      <c r="H51" s="18"/>
      <c r="I51" s="19">
        <f>SUM(I52+I54)</f>
        <v>1370.4</v>
      </c>
      <c r="J51" s="19">
        <f>SUM(J52+J54)</f>
        <v>1370.4</v>
      </c>
      <c r="K51" s="19"/>
      <c r="L51" s="19"/>
      <c r="M51" s="19"/>
      <c r="N51" s="6"/>
    </row>
    <row r="52" spans="1:14" s="2" customFormat="1" ht="50.25" customHeight="1">
      <c r="A52" s="30"/>
      <c r="B52" s="66" t="s">
        <v>67</v>
      </c>
      <c r="C52" s="66"/>
      <c r="D52" s="66"/>
      <c r="E52" s="16" t="s">
        <v>108</v>
      </c>
      <c r="F52" s="16" t="s">
        <v>9</v>
      </c>
      <c r="G52" s="16" t="s">
        <v>12</v>
      </c>
      <c r="H52" s="16" t="s">
        <v>35</v>
      </c>
      <c r="I52" s="17">
        <f>SUM(I53)</f>
        <v>1361.7</v>
      </c>
      <c r="J52" s="17">
        <f>SUM(J53)</f>
        <v>1361.7</v>
      </c>
      <c r="K52" s="17"/>
      <c r="L52" s="17"/>
      <c r="M52" s="17"/>
      <c r="N52" s="6"/>
    </row>
    <row r="53" spans="1:14" s="2" customFormat="1" ht="46.5" customHeight="1">
      <c r="A53" s="30"/>
      <c r="B53" s="66" t="s">
        <v>68</v>
      </c>
      <c r="C53" s="66"/>
      <c r="D53" s="66"/>
      <c r="E53" s="16" t="s">
        <v>108</v>
      </c>
      <c r="F53" s="16" t="s">
        <v>9</v>
      </c>
      <c r="G53" s="16" t="s">
        <v>12</v>
      </c>
      <c r="H53" s="16" t="s">
        <v>31</v>
      </c>
      <c r="I53" s="17">
        <v>1361.7</v>
      </c>
      <c r="J53" s="17">
        <v>1361.7</v>
      </c>
      <c r="K53" s="17"/>
      <c r="L53" s="17"/>
      <c r="M53" s="17"/>
      <c r="N53" s="6"/>
    </row>
    <row r="54" spans="1:14" s="2" customFormat="1" ht="36.75" customHeight="1">
      <c r="A54" s="30"/>
      <c r="B54" s="50" t="s">
        <v>85</v>
      </c>
      <c r="C54" s="51"/>
      <c r="D54" s="52"/>
      <c r="E54" s="16" t="s">
        <v>108</v>
      </c>
      <c r="F54" s="16" t="s">
        <v>9</v>
      </c>
      <c r="G54" s="16" t="s">
        <v>12</v>
      </c>
      <c r="H54" s="16" t="s">
        <v>87</v>
      </c>
      <c r="I54" s="17">
        <v>8.7</v>
      </c>
      <c r="J54" s="17">
        <v>8.7</v>
      </c>
      <c r="K54" s="17"/>
      <c r="L54" s="17"/>
      <c r="M54" s="17"/>
      <c r="N54" s="6"/>
    </row>
    <row r="55" spans="1:14" s="2" customFormat="1" ht="36" customHeight="1">
      <c r="A55" s="30"/>
      <c r="B55" s="53" t="s">
        <v>107</v>
      </c>
      <c r="C55" s="54"/>
      <c r="D55" s="55"/>
      <c r="E55" s="18" t="s">
        <v>106</v>
      </c>
      <c r="F55" s="18" t="s">
        <v>9</v>
      </c>
      <c r="G55" s="18" t="s">
        <v>12</v>
      </c>
      <c r="H55" s="18"/>
      <c r="I55" s="19">
        <f>SUM(I56)</f>
        <v>492.5</v>
      </c>
      <c r="J55" s="19">
        <f>SUM(J56)</f>
        <v>492.5</v>
      </c>
      <c r="K55" s="19"/>
      <c r="L55" s="19"/>
      <c r="M55" s="19"/>
      <c r="N55" s="6"/>
    </row>
    <row r="56" spans="1:14" s="2" customFormat="1" ht="46.5" customHeight="1">
      <c r="A56" s="30"/>
      <c r="B56" s="66" t="s">
        <v>67</v>
      </c>
      <c r="C56" s="66"/>
      <c r="D56" s="66"/>
      <c r="E56" s="16" t="s">
        <v>106</v>
      </c>
      <c r="F56" s="16" t="s">
        <v>9</v>
      </c>
      <c r="G56" s="16" t="s">
        <v>12</v>
      </c>
      <c r="H56" s="16" t="s">
        <v>35</v>
      </c>
      <c r="I56" s="17">
        <f>SUM(I57)</f>
        <v>492.5</v>
      </c>
      <c r="J56" s="17">
        <f>SUM(J57)</f>
        <v>492.5</v>
      </c>
      <c r="K56" s="17"/>
      <c r="L56" s="17"/>
      <c r="M56" s="17"/>
      <c r="N56" s="6"/>
    </row>
    <row r="57" spans="1:14" s="2" customFormat="1" ht="46.5" customHeight="1">
      <c r="A57" s="30"/>
      <c r="B57" s="66" t="s">
        <v>68</v>
      </c>
      <c r="C57" s="66"/>
      <c r="D57" s="66"/>
      <c r="E57" s="16" t="s">
        <v>106</v>
      </c>
      <c r="F57" s="16" t="s">
        <v>9</v>
      </c>
      <c r="G57" s="16" t="s">
        <v>12</v>
      </c>
      <c r="H57" s="16" t="s">
        <v>31</v>
      </c>
      <c r="I57" s="17">
        <v>492.5</v>
      </c>
      <c r="J57" s="17">
        <v>492.5</v>
      </c>
      <c r="K57" s="17"/>
      <c r="L57" s="17"/>
      <c r="M57" s="17"/>
      <c r="N57" s="6"/>
    </row>
    <row r="58" spans="1:14" s="2" customFormat="1" ht="46.5" customHeight="1">
      <c r="A58" s="42"/>
      <c r="B58" s="56" t="s">
        <v>114</v>
      </c>
      <c r="C58" s="57"/>
      <c r="D58" s="58"/>
      <c r="E58" s="45" t="s">
        <v>115</v>
      </c>
      <c r="F58" s="45" t="s">
        <v>9</v>
      </c>
      <c r="G58" s="45" t="s">
        <v>12</v>
      </c>
      <c r="H58" s="45"/>
      <c r="I58" s="46">
        <f>SUM(I59)</f>
        <v>100</v>
      </c>
      <c r="J58" s="46">
        <f>SUM(J59)</f>
        <v>100</v>
      </c>
      <c r="K58" s="17"/>
      <c r="L58" s="17"/>
      <c r="M58" s="17"/>
      <c r="N58" s="6"/>
    </row>
    <row r="59" spans="1:14" s="2" customFormat="1" ht="46.5" customHeight="1">
      <c r="A59" s="42"/>
      <c r="B59" s="59" t="s">
        <v>67</v>
      </c>
      <c r="C59" s="59"/>
      <c r="D59" s="59"/>
      <c r="E59" s="47" t="s">
        <v>115</v>
      </c>
      <c r="F59" s="47" t="s">
        <v>9</v>
      </c>
      <c r="G59" s="47" t="s">
        <v>12</v>
      </c>
      <c r="H59" s="47" t="s">
        <v>35</v>
      </c>
      <c r="I59" s="48">
        <f>SUM(I60)</f>
        <v>100</v>
      </c>
      <c r="J59" s="48">
        <f>SUM(J60)</f>
        <v>100</v>
      </c>
      <c r="K59" s="17"/>
      <c r="L59" s="17"/>
      <c r="M59" s="17"/>
      <c r="N59" s="6"/>
    </row>
    <row r="60" spans="1:14" s="2" customFormat="1" ht="46.5" customHeight="1">
      <c r="A60" s="42"/>
      <c r="B60" s="59" t="s">
        <v>68</v>
      </c>
      <c r="C60" s="59"/>
      <c r="D60" s="59"/>
      <c r="E60" s="47" t="s">
        <v>115</v>
      </c>
      <c r="F60" s="47" t="s">
        <v>9</v>
      </c>
      <c r="G60" s="47" t="s">
        <v>12</v>
      </c>
      <c r="H60" s="47" t="s">
        <v>31</v>
      </c>
      <c r="I60" s="48">
        <v>100</v>
      </c>
      <c r="J60" s="48">
        <v>100</v>
      </c>
      <c r="K60" s="17"/>
      <c r="L60" s="17"/>
      <c r="M60" s="17"/>
      <c r="N60" s="6"/>
    </row>
    <row r="61" spans="1:14" s="2" customFormat="1" ht="46.5" customHeight="1">
      <c r="A61" s="31"/>
      <c r="B61" s="72" t="s">
        <v>20</v>
      </c>
      <c r="C61" s="73"/>
      <c r="D61" s="74"/>
      <c r="E61" s="20"/>
      <c r="F61" s="20" t="s">
        <v>21</v>
      </c>
      <c r="G61" s="20" t="s">
        <v>65</v>
      </c>
      <c r="H61" s="20"/>
      <c r="I61" s="27">
        <f aca="true" t="shared" si="1" ref="I61:J63">SUM(I62)</f>
        <v>480.9</v>
      </c>
      <c r="J61" s="27">
        <f t="shared" si="1"/>
        <v>480.9</v>
      </c>
      <c r="K61" s="27">
        <v>0</v>
      </c>
      <c r="L61" s="27">
        <v>0</v>
      </c>
      <c r="M61" s="27">
        <v>0</v>
      </c>
      <c r="N61" s="6"/>
    </row>
    <row r="62" spans="1:14" s="2" customFormat="1" ht="46.5" customHeight="1">
      <c r="A62" s="30"/>
      <c r="B62" s="53" t="s">
        <v>112</v>
      </c>
      <c r="C62" s="54"/>
      <c r="D62" s="55"/>
      <c r="E62" s="18" t="s">
        <v>113</v>
      </c>
      <c r="F62" s="18" t="s">
        <v>21</v>
      </c>
      <c r="G62" s="18" t="s">
        <v>9</v>
      </c>
      <c r="H62" s="18"/>
      <c r="I62" s="19">
        <f t="shared" si="1"/>
        <v>480.9</v>
      </c>
      <c r="J62" s="19">
        <f t="shared" si="1"/>
        <v>480.9</v>
      </c>
      <c r="K62" s="17"/>
      <c r="L62" s="17"/>
      <c r="M62" s="17"/>
      <c r="N62" s="6"/>
    </row>
    <row r="63" spans="1:14" s="2" customFormat="1" ht="46.5" customHeight="1">
      <c r="A63" s="30"/>
      <c r="B63" s="50" t="s">
        <v>25</v>
      </c>
      <c r="C63" s="51"/>
      <c r="D63" s="52"/>
      <c r="E63" s="16" t="s">
        <v>113</v>
      </c>
      <c r="F63" s="16" t="s">
        <v>21</v>
      </c>
      <c r="G63" s="16" t="s">
        <v>9</v>
      </c>
      <c r="H63" s="16" t="s">
        <v>36</v>
      </c>
      <c r="I63" s="17">
        <f t="shared" si="1"/>
        <v>480.9</v>
      </c>
      <c r="J63" s="17">
        <f t="shared" si="1"/>
        <v>480.9</v>
      </c>
      <c r="K63" s="17"/>
      <c r="L63" s="17"/>
      <c r="M63" s="17"/>
      <c r="N63" s="6"/>
    </row>
    <row r="64" spans="1:14" s="2" customFormat="1" ht="46.5" customHeight="1">
      <c r="A64" s="30"/>
      <c r="B64" s="108" t="s">
        <v>72</v>
      </c>
      <c r="C64" s="109"/>
      <c r="D64" s="110"/>
      <c r="E64" s="16" t="s">
        <v>113</v>
      </c>
      <c r="F64" s="16" t="s">
        <v>21</v>
      </c>
      <c r="G64" s="16" t="s">
        <v>9</v>
      </c>
      <c r="H64" s="16" t="s">
        <v>37</v>
      </c>
      <c r="I64" s="17">
        <v>480.9</v>
      </c>
      <c r="J64" s="17">
        <v>480.9</v>
      </c>
      <c r="K64" s="17"/>
      <c r="L64" s="17"/>
      <c r="M64" s="17"/>
      <c r="N64" s="6"/>
    </row>
    <row r="65" spans="1:14" s="2" customFormat="1" ht="46.5" customHeight="1">
      <c r="A65" s="38">
        <v>2</v>
      </c>
      <c r="B65" s="60" t="s">
        <v>176</v>
      </c>
      <c r="C65" s="61"/>
      <c r="D65" s="62"/>
      <c r="E65" s="20" t="s">
        <v>90</v>
      </c>
      <c r="F65" s="20"/>
      <c r="G65" s="20"/>
      <c r="H65" s="20"/>
      <c r="I65" s="27">
        <f>SUM(I66+I69)</f>
        <v>745.9</v>
      </c>
      <c r="J65" s="27">
        <f>SUM(J66+J69)</f>
        <v>745.9</v>
      </c>
      <c r="K65" s="27">
        <v>0</v>
      </c>
      <c r="L65" s="27">
        <v>0</v>
      </c>
      <c r="M65" s="27">
        <v>0</v>
      </c>
      <c r="N65" s="6"/>
    </row>
    <row r="66" spans="1:14" s="2" customFormat="1" ht="67.5" customHeight="1">
      <c r="A66" s="30"/>
      <c r="B66" s="69" t="s">
        <v>8</v>
      </c>
      <c r="C66" s="70"/>
      <c r="D66" s="70"/>
      <c r="E66" s="25" t="s">
        <v>91</v>
      </c>
      <c r="F66" s="18" t="s">
        <v>11</v>
      </c>
      <c r="G66" s="25" t="s">
        <v>17</v>
      </c>
      <c r="H66" s="18"/>
      <c r="I66" s="26">
        <f>SUM(I67)</f>
        <v>657.6</v>
      </c>
      <c r="J66" s="26">
        <f>SUM(J67)</f>
        <v>657.6</v>
      </c>
      <c r="K66" s="26"/>
      <c r="L66" s="26"/>
      <c r="M66" s="26"/>
      <c r="N66" s="6"/>
    </row>
    <row r="67" spans="1:14" s="2" customFormat="1" ht="36" customHeight="1">
      <c r="A67" s="30"/>
      <c r="B67" s="50" t="s">
        <v>67</v>
      </c>
      <c r="C67" s="51"/>
      <c r="D67" s="52"/>
      <c r="E67" s="23" t="s">
        <v>89</v>
      </c>
      <c r="F67" s="16" t="s">
        <v>11</v>
      </c>
      <c r="G67" s="23" t="s">
        <v>17</v>
      </c>
      <c r="H67" s="16" t="s">
        <v>35</v>
      </c>
      <c r="I67" s="24">
        <f>SUM(I68)</f>
        <v>657.6</v>
      </c>
      <c r="J67" s="24">
        <f>SUM(J68)</f>
        <v>657.6</v>
      </c>
      <c r="K67" s="24"/>
      <c r="L67" s="24"/>
      <c r="M67" s="24"/>
      <c r="N67" s="6"/>
    </row>
    <row r="68" spans="1:14" s="2" customFormat="1" ht="41.25" customHeight="1">
      <c r="A68" s="30"/>
      <c r="B68" s="50" t="s">
        <v>68</v>
      </c>
      <c r="C68" s="51"/>
      <c r="D68" s="52"/>
      <c r="E68" s="23" t="s">
        <v>89</v>
      </c>
      <c r="F68" s="16" t="s">
        <v>11</v>
      </c>
      <c r="G68" s="23" t="s">
        <v>17</v>
      </c>
      <c r="H68" s="16" t="s">
        <v>31</v>
      </c>
      <c r="I68" s="17">
        <v>657.6</v>
      </c>
      <c r="J68" s="17">
        <v>657.6</v>
      </c>
      <c r="K68" s="17"/>
      <c r="L68" s="17"/>
      <c r="M68" s="17"/>
      <c r="N68" s="6"/>
    </row>
    <row r="69" spans="1:14" s="2" customFormat="1" ht="50.25" customHeight="1">
      <c r="A69" s="30"/>
      <c r="B69" s="95" t="s">
        <v>4</v>
      </c>
      <c r="C69" s="96"/>
      <c r="D69" s="97"/>
      <c r="E69" s="25" t="s">
        <v>92</v>
      </c>
      <c r="F69" s="18" t="s">
        <v>11</v>
      </c>
      <c r="G69" s="18" t="s">
        <v>18</v>
      </c>
      <c r="H69" s="18"/>
      <c r="I69" s="19">
        <f>SUM(I70)</f>
        <v>88.3</v>
      </c>
      <c r="J69" s="19">
        <f>SUM(J70)</f>
        <v>88.3</v>
      </c>
      <c r="K69" s="19"/>
      <c r="L69" s="19"/>
      <c r="M69" s="19"/>
      <c r="N69" s="6"/>
    </row>
    <row r="70" spans="1:14" s="2" customFormat="1" ht="39" customHeight="1">
      <c r="A70" s="30"/>
      <c r="B70" s="50" t="s">
        <v>67</v>
      </c>
      <c r="C70" s="51"/>
      <c r="D70" s="52"/>
      <c r="E70" s="23" t="s">
        <v>93</v>
      </c>
      <c r="F70" s="16" t="s">
        <v>11</v>
      </c>
      <c r="G70" s="16" t="s">
        <v>18</v>
      </c>
      <c r="H70" s="16" t="s">
        <v>35</v>
      </c>
      <c r="I70" s="17">
        <f>SUM(I71)</f>
        <v>88.3</v>
      </c>
      <c r="J70" s="17">
        <f>SUM(J71)</f>
        <v>88.3</v>
      </c>
      <c r="K70" s="17"/>
      <c r="L70" s="17"/>
      <c r="M70" s="17"/>
      <c r="N70" s="6"/>
    </row>
    <row r="71" spans="1:14" s="2" customFormat="1" ht="42" customHeight="1">
      <c r="A71" s="30"/>
      <c r="B71" s="50" t="s">
        <v>68</v>
      </c>
      <c r="C71" s="51"/>
      <c r="D71" s="52"/>
      <c r="E71" s="23" t="s">
        <v>93</v>
      </c>
      <c r="F71" s="16" t="s">
        <v>11</v>
      </c>
      <c r="G71" s="16" t="s">
        <v>18</v>
      </c>
      <c r="H71" s="16" t="s">
        <v>31</v>
      </c>
      <c r="I71" s="17">
        <v>88.3</v>
      </c>
      <c r="J71" s="17">
        <v>88.3</v>
      </c>
      <c r="K71" s="17"/>
      <c r="L71" s="17"/>
      <c r="M71" s="17"/>
      <c r="N71" s="6"/>
    </row>
    <row r="72" spans="1:14" s="2" customFormat="1" ht="74.25" customHeight="1">
      <c r="A72" s="38">
        <v>3</v>
      </c>
      <c r="B72" s="60" t="s">
        <v>145</v>
      </c>
      <c r="C72" s="61"/>
      <c r="D72" s="62"/>
      <c r="E72" s="20" t="s">
        <v>57</v>
      </c>
      <c r="F72" s="20"/>
      <c r="G72" s="20"/>
      <c r="H72" s="20"/>
      <c r="I72" s="27">
        <f>SUM(I73+I118+I89+I99+I140)</f>
        <v>39083.399999999994</v>
      </c>
      <c r="J72" s="27">
        <f>SUM(J73+J118+J89+J99+J140)</f>
        <v>25111.499999999996</v>
      </c>
      <c r="K72" s="27">
        <f>SUM(K73+K118+K89+K99+K140)</f>
        <v>0</v>
      </c>
      <c r="L72" s="27">
        <f>SUM(L73+L118+L89+L99+L140)</f>
        <v>13971.9</v>
      </c>
      <c r="M72" s="27">
        <f>SUM(M73+M118+M89+M99+M140)</f>
        <v>0</v>
      </c>
      <c r="N72" s="6"/>
    </row>
    <row r="73" spans="1:14" s="2" customFormat="1" ht="42" customHeight="1">
      <c r="A73" s="30"/>
      <c r="B73" s="72" t="s">
        <v>147</v>
      </c>
      <c r="C73" s="73"/>
      <c r="D73" s="74"/>
      <c r="E73" s="20" t="s">
        <v>148</v>
      </c>
      <c r="F73" s="20"/>
      <c r="G73" s="20"/>
      <c r="H73" s="20"/>
      <c r="I73" s="27">
        <f>SUM(I74+I77+I80+I83+I86)</f>
        <v>10818.8</v>
      </c>
      <c r="J73" s="27">
        <f>SUM(J74+J77+J80+J83+J86)</f>
        <v>3364.3</v>
      </c>
      <c r="K73" s="27">
        <f>SUM(K74+K77+K80+K83+K86)</f>
        <v>0</v>
      </c>
      <c r="L73" s="27">
        <f>SUM(L74+L77+L80+L83+L86)</f>
        <v>7454.5</v>
      </c>
      <c r="M73" s="27">
        <v>0</v>
      </c>
      <c r="N73" s="6"/>
    </row>
    <row r="74" spans="1:14" s="2" customFormat="1" ht="40.5" customHeight="1">
      <c r="A74" s="30"/>
      <c r="B74" s="53" t="s">
        <v>177</v>
      </c>
      <c r="C74" s="54"/>
      <c r="D74" s="55"/>
      <c r="E74" s="18" t="s">
        <v>146</v>
      </c>
      <c r="F74" s="18" t="s">
        <v>12</v>
      </c>
      <c r="G74" s="18" t="s">
        <v>17</v>
      </c>
      <c r="H74" s="18"/>
      <c r="I74" s="19">
        <f>SUM(I75)</f>
        <v>2240.4</v>
      </c>
      <c r="J74" s="19">
        <f>SUM(J75)</f>
        <v>2240.4</v>
      </c>
      <c r="K74" s="19"/>
      <c r="L74" s="19"/>
      <c r="M74" s="19"/>
      <c r="N74" s="6"/>
    </row>
    <row r="75" spans="1:14" s="2" customFormat="1" ht="36.75" customHeight="1">
      <c r="A75" s="30"/>
      <c r="B75" s="50" t="s">
        <v>67</v>
      </c>
      <c r="C75" s="51"/>
      <c r="D75" s="52"/>
      <c r="E75" s="16" t="s">
        <v>146</v>
      </c>
      <c r="F75" s="16" t="s">
        <v>12</v>
      </c>
      <c r="G75" s="16" t="s">
        <v>17</v>
      </c>
      <c r="H75" s="16" t="s">
        <v>35</v>
      </c>
      <c r="I75" s="17">
        <f>SUM(I76)</f>
        <v>2240.4</v>
      </c>
      <c r="J75" s="17">
        <f>SUM(J76)</f>
        <v>2240.4</v>
      </c>
      <c r="K75" s="17"/>
      <c r="L75" s="17"/>
      <c r="M75" s="17"/>
      <c r="N75" s="6"/>
    </row>
    <row r="76" spans="1:14" s="2" customFormat="1" ht="39" customHeight="1">
      <c r="A76" s="30"/>
      <c r="B76" s="50" t="s">
        <v>68</v>
      </c>
      <c r="C76" s="51"/>
      <c r="D76" s="52"/>
      <c r="E76" s="16" t="s">
        <v>146</v>
      </c>
      <c r="F76" s="16" t="s">
        <v>12</v>
      </c>
      <c r="G76" s="16" t="s">
        <v>17</v>
      </c>
      <c r="H76" s="16" t="s">
        <v>31</v>
      </c>
      <c r="I76" s="17">
        <v>2240.4</v>
      </c>
      <c r="J76" s="17">
        <v>2240.4</v>
      </c>
      <c r="K76" s="17"/>
      <c r="L76" s="17"/>
      <c r="M76" s="17"/>
      <c r="N76" s="6"/>
    </row>
    <row r="77" spans="1:14" s="2" customFormat="1" ht="39" customHeight="1">
      <c r="A77" s="30"/>
      <c r="B77" s="53" t="s">
        <v>164</v>
      </c>
      <c r="C77" s="54"/>
      <c r="D77" s="55"/>
      <c r="E77" s="18" t="s">
        <v>165</v>
      </c>
      <c r="F77" s="18" t="s">
        <v>13</v>
      </c>
      <c r="G77" s="18" t="s">
        <v>11</v>
      </c>
      <c r="H77" s="18"/>
      <c r="I77" s="19">
        <f>SUM(I78)</f>
        <v>100</v>
      </c>
      <c r="J77" s="19">
        <f>SUM(J78)</f>
        <v>100</v>
      </c>
      <c r="K77" s="17"/>
      <c r="L77" s="17"/>
      <c r="M77" s="17"/>
      <c r="N77" s="6"/>
    </row>
    <row r="78" spans="1:14" s="2" customFormat="1" ht="39" customHeight="1">
      <c r="A78" s="30"/>
      <c r="B78" s="50" t="s">
        <v>67</v>
      </c>
      <c r="C78" s="51"/>
      <c r="D78" s="52"/>
      <c r="E78" s="16" t="s">
        <v>165</v>
      </c>
      <c r="F78" s="16" t="s">
        <v>13</v>
      </c>
      <c r="G78" s="16" t="s">
        <v>11</v>
      </c>
      <c r="H78" s="16" t="s">
        <v>35</v>
      </c>
      <c r="I78" s="28">
        <f>SUM(I79)</f>
        <v>100</v>
      </c>
      <c r="J78" s="28">
        <f>SUM(J79)</f>
        <v>100</v>
      </c>
      <c r="K78" s="17"/>
      <c r="L78" s="17"/>
      <c r="M78" s="17"/>
      <c r="N78" s="6"/>
    </row>
    <row r="79" spans="1:14" s="2" customFormat="1" ht="39" customHeight="1">
      <c r="A79" s="30"/>
      <c r="B79" s="50" t="s">
        <v>68</v>
      </c>
      <c r="C79" s="51"/>
      <c r="D79" s="52"/>
      <c r="E79" s="16" t="s">
        <v>165</v>
      </c>
      <c r="F79" s="16" t="s">
        <v>13</v>
      </c>
      <c r="G79" s="16" t="s">
        <v>11</v>
      </c>
      <c r="H79" s="16" t="s">
        <v>31</v>
      </c>
      <c r="I79" s="17">
        <v>100</v>
      </c>
      <c r="J79" s="17">
        <v>100</v>
      </c>
      <c r="K79" s="17"/>
      <c r="L79" s="17"/>
      <c r="M79" s="17"/>
      <c r="N79" s="6"/>
    </row>
    <row r="80" spans="1:14" s="2" customFormat="1" ht="39" customHeight="1">
      <c r="A80" s="30"/>
      <c r="B80" s="53" t="s">
        <v>166</v>
      </c>
      <c r="C80" s="54"/>
      <c r="D80" s="55"/>
      <c r="E80" s="18" t="s">
        <v>167</v>
      </c>
      <c r="F80" s="18" t="s">
        <v>13</v>
      </c>
      <c r="G80" s="18" t="s">
        <v>11</v>
      </c>
      <c r="H80" s="18"/>
      <c r="I80" s="19">
        <f>SUM(I81)</f>
        <v>859.5</v>
      </c>
      <c r="J80" s="19">
        <f>SUM(J81)</f>
        <v>859.5</v>
      </c>
      <c r="K80" s="17"/>
      <c r="L80" s="17"/>
      <c r="M80" s="17"/>
      <c r="N80" s="6"/>
    </row>
    <row r="81" spans="1:14" s="2" customFormat="1" ht="39" customHeight="1">
      <c r="A81" s="30"/>
      <c r="B81" s="50" t="s">
        <v>67</v>
      </c>
      <c r="C81" s="51"/>
      <c r="D81" s="52"/>
      <c r="E81" s="16" t="s">
        <v>167</v>
      </c>
      <c r="F81" s="16" t="s">
        <v>13</v>
      </c>
      <c r="G81" s="16" t="s">
        <v>11</v>
      </c>
      <c r="H81" s="16" t="s">
        <v>35</v>
      </c>
      <c r="I81" s="17">
        <f>SUM(I82)</f>
        <v>859.5</v>
      </c>
      <c r="J81" s="17">
        <f>SUM(J82)</f>
        <v>859.5</v>
      </c>
      <c r="K81" s="17"/>
      <c r="L81" s="17"/>
      <c r="M81" s="17"/>
      <c r="N81" s="6"/>
    </row>
    <row r="82" spans="1:14" s="2" customFormat="1" ht="39" customHeight="1">
      <c r="A82" s="30"/>
      <c r="B82" s="50" t="s">
        <v>68</v>
      </c>
      <c r="C82" s="51"/>
      <c r="D82" s="52"/>
      <c r="E82" s="16" t="s">
        <v>167</v>
      </c>
      <c r="F82" s="16" t="s">
        <v>13</v>
      </c>
      <c r="G82" s="16" t="s">
        <v>11</v>
      </c>
      <c r="H82" s="16" t="s">
        <v>31</v>
      </c>
      <c r="I82" s="17">
        <v>859.5</v>
      </c>
      <c r="J82" s="17">
        <v>859.5</v>
      </c>
      <c r="K82" s="17"/>
      <c r="L82" s="17"/>
      <c r="M82" s="17"/>
      <c r="N82" s="6"/>
    </row>
    <row r="83" spans="1:14" s="2" customFormat="1" ht="61.5" customHeight="1">
      <c r="A83" s="30"/>
      <c r="B83" s="53" t="s">
        <v>201</v>
      </c>
      <c r="C83" s="54"/>
      <c r="D83" s="55"/>
      <c r="E83" s="16" t="s">
        <v>204</v>
      </c>
      <c r="F83" s="18" t="s">
        <v>13</v>
      </c>
      <c r="G83" s="18" t="s">
        <v>11</v>
      </c>
      <c r="H83" s="18"/>
      <c r="I83" s="19">
        <f>SUM(I84)</f>
        <v>6436</v>
      </c>
      <c r="J83" s="19">
        <f>SUM(J84)</f>
        <v>65</v>
      </c>
      <c r="K83" s="17">
        <v>0</v>
      </c>
      <c r="L83" s="17">
        <v>6371</v>
      </c>
      <c r="M83" s="17">
        <v>0</v>
      </c>
      <c r="N83" s="6"/>
    </row>
    <row r="84" spans="1:14" s="2" customFormat="1" ht="39" customHeight="1">
      <c r="A84" s="30"/>
      <c r="B84" s="50" t="s">
        <v>67</v>
      </c>
      <c r="C84" s="51"/>
      <c r="D84" s="52"/>
      <c r="E84" s="16" t="s">
        <v>204</v>
      </c>
      <c r="F84" s="16" t="s">
        <v>13</v>
      </c>
      <c r="G84" s="16" t="s">
        <v>11</v>
      </c>
      <c r="H84" s="16" t="s">
        <v>35</v>
      </c>
      <c r="I84" s="17">
        <f>SUM(I85)</f>
        <v>6436</v>
      </c>
      <c r="J84" s="17">
        <f>SUM(J85)</f>
        <v>65</v>
      </c>
      <c r="K84" s="17">
        <v>0</v>
      </c>
      <c r="L84" s="17">
        <v>6371</v>
      </c>
      <c r="M84" s="17">
        <v>0</v>
      </c>
      <c r="N84" s="6"/>
    </row>
    <row r="85" spans="1:14" s="2" customFormat="1" ht="39" customHeight="1">
      <c r="A85" s="30"/>
      <c r="B85" s="50" t="s">
        <v>68</v>
      </c>
      <c r="C85" s="51"/>
      <c r="D85" s="52"/>
      <c r="E85" s="16" t="s">
        <v>204</v>
      </c>
      <c r="F85" s="16" t="s">
        <v>13</v>
      </c>
      <c r="G85" s="16" t="s">
        <v>11</v>
      </c>
      <c r="H85" s="16" t="s">
        <v>31</v>
      </c>
      <c r="I85" s="17">
        <v>6436</v>
      </c>
      <c r="J85" s="17">
        <v>65</v>
      </c>
      <c r="K85" s="17">
        <v>0</v>
      </c>
      <c r="L85" s="17">
        <v>6371</v>
      </c>
      <c r="M85" s="17">
        <v>0</v>
      </c>
      <c r="N85" s="6"/>
    </row>
    <row r="86" spans="1:14" s="2" customFormat="1" ht="48" customHeight="1">
      <c r="A86" s="30"/>
      <c r="B86" s="53" t="s">
        <v>197</v>
      </c>
      <c r="C86" s="54"/>
      <c r="D86" s="55"/>
      <c r="E86" s="16" t="s">
        <v>202</v>
      </c>
      <c r="F86" s="18" t="s">
        <v>12</v>
      </c>
      <c r="G86" s="18" t="s">
        <v>17</v>
      </c>
      <c r="H86" s="18"/>
      <c r="I86" s="19">
        <f>SUM(I87)</f>
        <v>1182.9</v>
      </c>
      <c r="J86" s="19">
        <f>SUM(J87)</f>
        <v>99.4</v>
      </c>
      <c r="K86" s="19">
        <v>0</v>
      </c>
      <c r="L86" s="19">
        <v>1083.5</v>
      </c>
      <c r="M86" s="19">
        <v>0</v>
      </c>
      <c r="N86" s="6"/>
    </row>
    <row r="87" spans="1:14" s="2" customFormat="1" ht="39" customHeight="1">
      <c r="A87" s="30"/>
      <c r="B87" s="50" t="s">
        <v>67</v>
      </c>
      <c r="C87" s="51"/>
      <c r="D87" s="52"/>
      <c r="E87" s="16" t="s">
        <v>202</v>
      </c>
      <c r="F87" s="16" t="s">
        <v>12</v>
      </c>
      <c r="G87" s="16" t="s">
        <v>17</v>
      </c>
      <c r="H87" s="16" t="s">
        <v>35</v>
      </c>
      <c r="I87" s="17">
        <f>SUM(I88)</f>
        <v>1182.9</v>
      </c>
      <c r="J87" s="17">
        <f>SUM(J88)</f>
        <v>99.4</v>
      </c>
      <c r="K87" s="17">
        <v>0</v>
      </c>
      <c r="L87" s="17">
        <v>1083.5</v>
      </c>
      <c r="M87" s="17">
        <v>0</v>
      </c>
      <c r="N87" s="6"/>
    </row>
    <row r="88" spans="1:14" s="2" customFormat="1" ht="39" customHeight="1">
      <c r="A88" s="30"/>
      <c r="B88" s="50" t="s">
        <v>68</v>
      </c>
      <c r="C88" s="51"/>
      <c r="D88" s="52"/>
      <c r="E88" s="16" t="s">
        <v>202</v>
      </c>
      <c r="F88" s="16" t="s">
        <v>12</v>
      </c>
      <c r="G88" s="16" t="s">
        <v>17</v>
      </c>
      <c r="H88" s="16" t="s">
        <v>31</v>
      </c>
      <c r="I88" s="17">
        <v>1182.9</v>
      </c>
      <c r="J88" s="17">
        <v>99.4</v>
      </c>
      <c r="K88" s="17">
        <v>0</v>
      </c>
      <c r="L88" s="17">
        <v>1083.5</v>
      </c>
      <c r="M88" s="17">
        <v>0</v>
      </c>
      <c r="N88" s="6"/>
    </row>
    <row r="89" spans="1:14" s="2" customFormat="1" ht="51.75" customHeight="1">
      <c r="A89" s="30"/>
      <c r="B89" s="72" t="s">
        <v>168</v>
      </c>
      <c r="C89" s="73"/>
      <c r="D89" s="74"/>
      <c r="E89" s="20" t="s">
        <v>169</v>
      </c>
      <c r="F89" s="20"/>
      <c r="G89" s="20"/>
      <c r="H89" s="20"/>
      <c r="I89" s="27">
        <f>SUM(I90+I93+I96)</f>
        <v>6977.099999999999</v>
      </c>
      <c r="J89" s="27">
        <f>SUM(J90+J93+J96)</f>
        <v>6977.099999999999</v>
      </c>
      <c r="K89" s="27">
        <v>0</v>
      </c>
      <c r="L89" s="27">
        <v>0</v>
      </c>
      <c r="M89" s="27">
        <v>0</v>
      </c>
      <c r="N89" s="6"/>
    </row>
    <row r="90" spans="1:14" s="2" customFormat="1" ht="39" customHeight="1">
      <c r="A90" s="30"/>
      <c r="B90" s="53" t="s">
        <v>170</v>
      </c>
      <c r="C90" s="54"/>
      <c r="D90" s="55"/>
      <c r="E90" s="18" t="s">
        <v>171</v>
      </c>
      <c r="F90" s="18" t="s">
        <v>13</v>
      </c>
      <c r="G90" s="18" t="s">
        <v>11</v>
      </c>
      <c r="H90" s="18"/>
      <c r="I90" s="19">
        <f>SUM(I91)</f>
        <v>3267.7</v>
      </c>
      <c r="J90" s="19">
        <f>SUM(J91)</f>
        <v>3267.7</v>
      </c>
      <c r="K90" s="17"/>
      <c r="L90" s="17"/>
      <c r="M90" s="17"/>
      <c r="N90" s="6"/>
    </row>
    <row r="91" spans="1:14" s="2" customFormat="1" ht="39" customHeight="1">
      <c r="A91" s="30"/>
      <c r="B91" s="50" t="s">
        <v>67</v>
      </c>
      <c r="C91" s="51"/>
      <c r="D91" s="52"/>
      <c r="E91" s="16" t="s">
        <v>171</v>
      </c>
      <c r="F91" s="16" t="s">
        <v>13</v>
      </c>
      <c r="G91" s="16" t="s">
        <v>11</v>
      </c>
      <c r="H91" s="16" t="s">
        <v>35</v>
      </c>
      <c r="I91" s="17">
        <f>SUM(I92)</f>
        <v>3267.7</v>
      </c>
      <c r="J91" s="17">
        <f>SUM(J92)</f>
        <v>3267.7</v>
      </c>
      <c r="K91" s="17"/>
      <c r="L91" s="17"/>
      <c r="M91" s="17"/>
      <c r="N91" s="6"/>
    </row>
    <row r="92" spans="1:14" s="2" customFormat="1" ht="39" customHeight="1">
      <c r="A92" s="30"/>
      <c r="B92" s="50" t="s">
        <v>68</v>
      </c>
      <c r="C92" s="51"/>
      <c r="D92" s="52"/>
      <c r="E92" s="16" t="s">
        <v>171</v>
      </c>
      <c r="F92" s="16" t="s">
        <v>13</v>
      </c>
      <c r="G92" s="16" t="s">
        <v>11</v>
      </c>
      <c r="H92" s="16" t="s">
        <v>31</v>
      </c>
      <c r="I92" s="17">
        <v>3267.7</v>
      </c>
      <c r="J92" s="17">
        <v>3267.7</v>
      </c>
      <c r="K92" s="17"/>
      <c r="L92" s="17"/>
      <c r="M92" s="17"/>
      <c r="N92" s="6"/>
    </row>
    <row r="93" spans="1:14" s="2" customFormat="1" ht="39" customHeight="1">
      <c r="A93" s="30"/>
      <c r="B93" s="53" t="s">
        <v>58</v>
      </c>
      <c r="C93" s="54"/>
      <c r="D93" s="55"/>
      <c r="E93" s="18" t="s">
        <v>172</v>
      </c>
      <c r="F93" s="18" t="s">
        <v>13</v>
      </c>
      <c r="G93" s="18" t="s">
        <v>11</v>
      </c>
      <c r="H93" s="18"/>
      <c r="I93" s="19">
        <f>SUM(I94)</f>
        <v>1163.7</v>
      </c>
      <c r="J93" s="19">
        <f>SUM(J94)</f>
        <v>1163.7</v>
      </c>
      <c r="K93" s="17"/>
      <c r="L93" s="17"/>
      <c r="M93" s="17"/>
      <c r="N93" s="6"/>
    </row>
    <row r="94" spans="1:14" s="2" customFormat="1" ht="39" customHeight="1">
      <c r="A94" s="30"/>
      <c r="B94" s="50" t="s">
        <v>67</v>
      </c>
      <c r="C94" s="51"/>
      <c r="D94" s="52"/>
      <c r="E94" s="16" t="s">
        <v>172</v>
      </c>
      <c r="F94" s="16" t="s">
        <v>13</v>
      </c>
      <c r="G94" s="16" t="s">
        <v>11</v>
      </c>
      <c r="H94" s="16" t="s">
        <v>35</v>
      </c>
      <c r="I94" s="17">
        <f>SUM(I95)</f>
        <v>1163.7</v>
      </c>
      <c r="J94" s="17">
        <f>SUM(J95)</f>
        <v>1163.7</v>
      </c>
      <c r="K94" s="17"/>
      <c r="L94" s="17"/>
      <c r="M94" s="17"/>
      <c r="N94" s="6"/>
    </row>
    <row r="95" spans="1:14" s="2" customFormat="1" ht="39" customHeight="1">
      <c r="A95" s="30"/>
      <c r="B95" s="50" t="s">
        <v>68</v>
      </c>
      <c r="C95" s="51"/>
      <c r="D95" s="52"/>
      <c r="E95" s="16" t="s">
        <v>172</v>
      </c>
      <c r="F95" s="16" t="s">
        <v>13</v>
      </c>
      <c r="G95" s="16" t="s">
        <v>11</v>
      </c>
      <c r="H95" s="16" t="s">
        <v>31</v>
      </c>
      <c r="I95" s="17">
        <v>1163.7</v>
      </c>
      <c r="J95" s="17">
        <v>1163.7</v>
      </c>
      <c r="K95" s="17"/>
      <c r="L95" s="17"/>
      <c r="M95" s="17"/>
      <c r="N95" s="6"/>
    </row>
    <row r="96" spans="1:14" s="2" customFormat="1" ht="39" customHeight="1">
      <c r="A96" s="30"/>
      <c r="B96" s="53" t="s">
        <v>173</v>
      </c>
      <c r="C96" s="54"/>
      <c r="D96" s="55"/>
      <c r="E96" s="18" t="s">
        <v>174</v>
      </c>
      <c r="F96" s="18" t="s">
        <v>13</v>
      </c>
      <c r="G96" s="18" t="s">
        <v>11</v>
      </c>
      <c r="H96" s="18"/>
      <c r="I96" s="19">
        <f>SUM(I97)</f>
        <v>2545.7</v>
      </c>
      <c r="J96" s="19">
        <f>SUM(J97)</f>
        <v>2545.7</v>
      </c>
      <c r="K96" s="17"/>
      <c r="L96" s="17"/>
      <c r="M96" s="17"/>
      <c r="N96" s="6"/>
    </row>
    <row r="97" spans="1:14" s="2" customFormat="1" ht="39" customHeight="1">
      <c r="A97" s="30"/>
      <c r="B97" s="50" t="s">
        <v>67</v>
      </c>
      <c r="C97" s="51"/>
      <c r="D97" s="52"/>
      <c r="E97" s="16" t="s">
        <v>174</v>
      </c>
      <c r="F97" s="16" t="s">
        <v>13</v>
      </c>
      <c r="G97" s="16" t="s">
        <v>11</v>
      </c>
      <c r="H97" s="16" t="s">
        <v>35</v>
      </c>
      <c r="I97" s="17">
        <f>SUM(I98)</f>
        <v>2545.7</v>
      </c>
      <c r="J97" s="17">
        <f>SUM(J98)</f>
        <v>2545.7</v>
      </c>
      <c r="K97" s="17"/>
      <c r="L97" s="17"/>
      <c r="M97" s="17"/>
      <c r="N97" s="6"/>
    </row>
    <row r="98" spans="1:14" s="2" customFormat="1" ht="39" customHeight="1">
      <c r="A98" s="30"/>
      <c r="B98" s="50" t="s">
        <v>68</v>
      </c>
      <c r="C98" s="51"/>
      <c r="D98" s="52"/>
      <c r="E98" s="16" t="s">
        <v>174</v>
      </c>
      <c r="F98" s="16" t="s">
        <v>13</v>
      </c>
      <c r="G98" s="16" t="s">
        <v>11</v>
      </c>
      <c r="H98" s="16" t="s">
        <v>31</v>
      </c>
      <c r="I98" s="17">
        <v>2545.7</v>
      </c>
      <c r="J98" s="17">
        <v>2545.7</v>
      </c>
      <c r="K98" s="17"/>
      <c r="L98" s="17"/>
      <c r="M98" s="17"/>
      <c r="N98" s="6"/>
    </row>
    <row r="99" spans="1:14" s="2" customFormat="1" ht="52.5" customHeight="1">
      <c r="A99" s="30"/>
      <c r="B99" s="72" t="s">
        <v>158</v>
      </c>
      <c r="C99" s="73"/>
      <c r="D99" s="74"/>
      <c r="E99" s="20" t="s">
        <v>159</v>
      </c>
      <c r="F99" s="20"/>
      <c r="G99" s="20"/>
      <c r="H99" s="20"/>
      <c r="I99" s="21">
        <f>SUM(I100+I109+I103+I112+I115+I106)</f>
        <v>7307</v>
      </c>
      <c r="J99" s="21">
        <f>SUM(J100+J109+J103+J112+J115+J106)</f>
        <v>4802.599999999999</v>
      </c>
      <c r="K99" s="21">
        <f>SUM(K100+K109+K103+K112+K115+K106)</f>
        <v>0</v>
      </c>
      <c r="L99" s="21">
        <f>SUM(L100+L109+L103+L112+L115+L106)</f>
        <v>2504.4</v>
      </c>
      <c r="M99" s="27">
        <v>0</v>
      </c>
      <c r="N99" s="6"/>
    </row>
    <row r="100" spans="1:14" s="2" customFormat="1" ht="46.5" customHeight="1">
      <c r="A100" s="30"/>
      <c r="B100" s="53" t="s">
        <v>161</v>
      </c>
      <c r="C100" s="54"/>
      <c r="D100" s="55"/>
      <c r="E100" s="18" t="s">
        <v>160</v>
      </c>
      <c r="F100" s="18" t="s">
        <v>13</v>
      </c>
      <c r="G100" s="18" t="s">
        <v>9</v>
      </c>
      <c r="H100" s="18"/>
      <c r="I100" s="26">
        <f>SUM(I101)</f>
        <v>3288.9</v>
      </c>
      <c r="J100" s="26">
        <f>SUM(J101)</f>
        <v>3288.9</v>
      </c>
      <c r="K100" s="17"/>
      <c r="L100" s="17"/>
      <c r="M100" s="17"/>
      <c r="N100" s="6"/>
    </row>
    <row r="101" spans="1:14" s="2" customFormat="1" ht="39" customHeight="1">
      <c r="A101" s="30"/>
      <c r="B101" s="50" t="s">
        <v>67</v>
      </c>
      <c r="C101" s="51"/>
      <c r="D101" s="52"/>
      <c r="E101" s="16" t="s">
        <v>160</v>
      </c>
      <c r="F101" s="16" t="s">
        <v>13</v>
      </c>
      <c r="G101" s="16" t="s">
        <v>9</v>
      </c>
      <c r="H101" s="16" t="s">
        <v>35</v>
      </c>
      <c r="I101" s="24">
        <f>SUM(I102)</f>
        <v>3288.9</v>
      </c>
      <c r="J101" s="24">
        <f>SUM(J102)</f>
        <v>3288.9</v>
      </c>
      <c r="K101" s="17"/>
      <c r="L101" s="17"/>
      <c r="M101" s="17"/>
      <c r="N101" s="6"/>
    </row>
    <row r="102" spans="1:14" s="2" customFormat="1" ht="39" customHeight="1">
      <c r="A102" s="30"/>
      <c r="B102" s="50" t="s">
        <v>68</v>
      </c>
      <c r="C102" s="51"/>
      <c r="D102" s="52"/>
      <c r="E102" s="16" t="s">
        <v>160</v>
      </c>
      <c r="F102" s="16" t="s">
        <v>13</v>
      </c>
      <c r="G102" s="16" t="s">
        <v>9</v>
      </c>
      <c r="H102" s="16" t="s">
        <v>31</v>
      </c>
      <c r="I102" s="24">
        <v>3288.9</v>
      </c>
      <c r="J102" s="24">
        <v>3288.9</v>
      </c>
      <c r="K102" s="17"/>
      <c r="L102" s="17"/>
      <c r="M102" s="17"/>
      <c r="N102" s="6"/>
    </row>
    <row r="103" spans="1:14" s="2" customFormat="1" ht="50.25" customHeight="1">
      <c r="A103" s="30"/>
      <c r="B103" s="53" t="s">
        <v>182</v>
      </c>
      <c r="C103" s="54"/>
      <c r="D103" s="55"/>
      <c r="E103" s="18" t="s">
        <v>183</v>
      </c>
      <c r="F103" s="18" t="s">
        <v>13</v>
      </c>
      <c r="G103" s="18" t="s">
        <v>9</v>
      </c>
      <c r="H103" s="18"/>
      <c r="I103" s="26">
        <f>SUM(I104)</f>
        <v>75</v>
      </c>
      <c r="J103" s="26">
        <f>SUM(J104)</f>
        <v>75</v>
      </c>
      <c r="K103" s="17"/>
      <c r="L103" s="17"/>
      <c r="M103" s="17"/>
      <c r="N103" s="6"/>
    </row>
    <row r="104" spans="1:14" s="2" customFormat="1" ht="39" customHeight="1">
      <c r="A104" s="30"/>
      <c r="B104" s="50" t="s">
        <v>67</v>
      </c>
      <c r="C104" s="51"/>
      <c r="D104" s="52"/>
      <c r="E104" s="16" t="s">
        <v>183</v>
      </c>
      <c r="F104" s="16" t="s">
        <v>13</v>
      </c>
      <c r="G104" s="16" t="s">
        <v>9</v>
      </c>
      <c r="H104" s="16" t="s">
        <v>35</v>
      </c>
      <c r="I104" s="24">
        <f>SUM(I105)</f>
        <v>75</v>
      </c>
      <c r="J104" s="24">
        <f>SUM(J105)</f>
        <v>75</v>
      </c>
      <c r="K104" s="17"/>
      <c r="L104" s="17"/>
      <c r="M104" s="17"/>
      <c r="N104" s="6"/>
    </row>
    <row r="105" spans="1:14" s="2" customFormat="1" ht="39" customHeight="1">
      <c r="A105" s="30"/>
      <c r="B105" s="50" t="s">
        <v>68</v>
      </c>
      <c r="C105" s="51"/>
      <c r="D105" s="52"/>
      <c r="E105" s="16" t="s">
        <v>183</v>
      </c>
      <c r="F105" s="16" t="s">
        <v>13</v>
      </c>
      <c r="G105" s="16" t="s">
        <v>9</v>
      </c>
      <c r="H105" s="16" t="s">
        <v>31</v>
      </c>
      <c r="I105" s="24">
        <v>75</v>
      </c>
      <c r="J105" s="24">
        <v>75</v>
      </c>
      <c r="K105" s="17"/>
      <c r="L105" s="17"/>
      <c r="M105" s="17"/>
      <c r="N105" s="6"/>
    </row>
    <row r="106" spans="1:14" s="2" customFormat="1" ht="50.25" customHeight="1">
      <c r="A106" s="30"/>
      <c r="B106" s="53" t="s">
        <v>200</v>
      </c>
      <c r="C106" s="54"/>
      <c r="D106" s="55"/>
      <c r="E106" s="18" t="s">
        <v>194</v>
      </c>
      <c r="F106" s="18" t="s">
        <v>13</v>
      </c>
      <c r="G106" s="18" t="s">
        <v>9</v>
      </c>
      <c r="H106" s="18"/>
      <c r="I106" s="26">
        <f aca="true" t="shared" si="2" ref="I106:L107">SUM(I107)</f>
        <v>2734.1</v>
      </c>
      <c r="J106" s="26">
        <f t="shared" si="2"/>
        <v>229.7</v>
      </c>
      <c r="K106" s="26">
        <f t="shared" si="2"/>
        <v>0</v>
      </c>
      <c r="L106" s="26">
        <f t="shared" si="2"/>
        <v>2504.4</v>
      </c>
      <c r="M106" s="17">
        <v>0</v>
      </c>
      <c r="N106" s="6"/>
    </row>
    <row r="107" spans="1:14" s="2" customFormat="1" ht="39" customHeight="1">
      <c r="A107" s="30"/>
      <c r="B107" s="50" t="s">
        <v>67</v>
      </c>
      <c r="C107" s="51"/>
      <c r="D107" s="52"/>
      <c r="E107" s="16" t="s">
        <v>194</v>
      </c>
      <c r="F107" s="16" t="s">
        <v>13</v>
      </c>
      <c r="G107" s="16" t="s">
        <v>9</v>
      </c>
      <c r="H107" s="16" t="s">
        <v>35</v>
      </c>
      <c r="I107" s="24">
        <f t="shared" si="2"/>
        <v>2734.1</v>
      </c>
      <c r="J107" s="24">
        <f t="shared" si="2"/>
        <v>229.7</v>
      </c>
      <c r="K107" s="24">
        <f t="shared" si="2"/>
        <v>0</v>
      </c>
      <c r="L107" s="24">
        <f t="shared" si="2"/>
        <v>2504.4</v>
      </c>
      <c r="M107" s="17">
        <v>0</v>
      </c>
      <c r="N107" s="6"/>
    </row>
    <row r="108" spans="1:14" s="2" customFormat="1" ht="39" customHeight="1">
      <c r="A108" s="30"/>
      <c r="B108" s="50" t="s">
        <v>68</v>
      </c>
      <c r="C108" s="51"/>
      <c r="D108" s="52"/>
      <c r="E108" s="16" t="s">
        <v>194</v>
      </c>
      <c r="F108" s="16" t="s">
        <v>13</v>
      </c>
      <c r="G108" s="16" t="s">
        <v>9</v>
      </c>
      <c r="H108" s="16" t="s">
        <v>31</v>
      </c>
      <c r="I108" s="24">
        <v>2734.1</v>
      </c>
      <c r="J108" s="24">
        <v>229.7</v>
      </c>
      <c r="K108" s="17">
        <v>0</v>
      </c>
      <c r="L108" s="17">
        <v>2504.4</v>
      </c>
      <c r="M108" s="17">
        <v>0</v>
      </c>
      <c r="N108" s="6"/>
    </row>
    <row r="109" spans="1:14" s="2" customFormat="1" ht="39" customHeight="1">
      <c r="A109" s="30"/>
      <c r="B109" s="53" t="s">
        <v>163</v>
      </c>
      <c r="C109" s="54"/>
      <c r="D109" s="55"/>
      <c r="E109" s="18" t="s">
        <v>162</v>
      </c>
      <c r="F109" s="18" t="s">
        <v>13</v>
      </c>
      <c r="G109" s="18" t="s">
        <v>9</v>
      </c>
      <c r="H109" s="18"/>
      <c r="I109" s="26">
        <f>SUM(I110)</f>
        <v>688</v>
      </c>
      <c r="J109" s="26">
        <f>SUM(J110)</f>
        <v>688</v>
      </c>
      <c r="K109" s="17"/>
      <c r="L109" s="17"/>
      <c r="M109" s="17"/>
      <c r="N109" s="6"/>
    </row>
    <row r="110" spans="1:14" s="2" customFormat="1" ht="39" customHeight="1">
      <c r="A110" s="30"/>
      <c r="B110" s="50" t="s">
        <v>67</v>
      </c>
      <c r="C110" s="51"/>
      <c r="D110" s="52"/>
      <c r="E110" s="16" t="s">
        <v>162</v>
      </c>
      <c r="F110" s="16" t="s">
        <v>13</v>
      </c>
      <c r="G110" s="16" t="s">
        <v>9</v>
      </c>
      <c r="H110" s="16" t="s">
        <v>35</v>
      </c>
      <c r="I110" s="24">
        <f>SUM(I111)</f>
        <v>688</v>
      </c>
      <c r="J110" s="24">
        <f>SUM(J111)</f>
        <v>688</v>
      </c>
      <c r="K110" s="17"/>
      <c r="L110" s="17"/>
      <c r="M110" s="17"/>
      <c r="N110" s="6"/>
    </row>
    <row r="111" spans="1:14" s="2" customFormat="1" ht="39" customHeight="1">
      <c r="A111" s="30"/>
      <c r="B111" s="50" t="s">
        <v>68</v>
      </c>
      <c r="C111" s="51"/>
      <c r="D111" s="52"/>
      <c r="E111" s="16" t="s">
        <v>162</v>
      </c>
      <c r="F111" s="16" t="s">
        <v>13</v>
      </c>
      <c r="G111" s="16" t="s">
        <v>9</v>
      </c>
      <c r="H111" s="16" t="s">
        <v>31</v>
      </c>
      <c r="I111" s="24">
        <v>688</v>
      </c>
      <c r="J111" s="24">
        <v>688</v>
      </c>
      <c r="K111" s="17"/>
      <c r="L111" s="17"/>
      <c r="M111" s="17"/>
      <c r="N111" s="6"/>
    </row>
    <row r="112" spans="1:14" s="2" customFormat="1" ht="39" customHeight="1">
      <c r="A112" s="30"/>
      <c r="B112" s="53" t="s">
        <v>190</v>
      </c>
      <c r="C112" s="54"/>
      <c r="D112" s="55"/>
      <c r="E112" s="18" t="s">
        <v>188</v>
      </c>
      <c r="F112" s="18" t="s">
        <v>13</v>
      </c>
      <c r="G112" s="18" t="s">
        <v>9</v>
      </c>
      <c r="H112" s="18"/>
      <c r="I112" s="26">
        <f>SUM(I113)</f>
        <v>497</v>
      </c>
      <c r="J112" s="26">
        <f>SUM(J113)</f>
        <v>497</v>
      </c>
      <c r="K112" s="17"/>
      <c r="L112" s="17"/>
      <c r="M112" s="17"/>
      <c r="N112" s="6"/>
    </row>
    <row r="113" spans="1:14" s="2" customFormat="1" ht="39" customHeight="1">
      <c r="A113" s="30"/>
      <c r="B113" s="50" t="s">
        <v>67</v>
      </c>
      <c r="C113" s="51"/>
      <c r="D113" s="52"/>
      <c r="E113" s="16" t="s">
        <v>188</v>
      </c>
      <c r="F113" s="16" t="s">
        <v>13</v>
      </c>
      <c r="G113" s="16" t="s">
        <v>9</v>
      </c>
      <c r="H113" s="16" t="s">
        <v>35</v>
      </c>
      <c r="I113" s="24">
        <f>SUM(I114)</f>
        <v>497</v>
      </c>
      <c r="J113" s="24">
        <f>SUM(J114)</f>
        <v>497</v>
      </c>
      <c r="K113" s="17"/>
      <c r="L113" s="17"/>
      <c r="M113" s="17"/>
      <c r="N113" s="6"/>
    </row>
    <row r="114" spans="1:14" s="2" customFormat="1" ht="39" customHeight="1">
      <c r="A114" s="30"/>
      <c r="B114" s="50" t="s">
        <v>68</v>
      </c>
      <c r="C114" s="51"/>
      <c r="D114" s="52"/>
      <c r="E114" s="16" t="s">
        <v>188</v>
      </c>
      <c r="F114" s="16" t="s">
        <v>13</v>
      </c>
      <c r="G114" s="16" t="s">
        <v>9</v>
      </c>
      <c r="H114" s="16" t="s">
        <v>31</v>
      </c>
      <c r="I114" s="24">
        <v>497</v>
      </c>
      <c r="J114" s="24">
        <v>497</v>
      </c>
      <c r="K114" s="17"/>
      <c r="L114" s="17"/>
      <c r="M114" s="17"/>
      <c r="N114" s="6"/>
    </row>
    <row r="115" spans="1:14" s="2" customFormat="1" ht="39" customHeight="1">
      <c r="A115" s="30"/>
      <c r="B115" s="53" t="s">
        <v>189</v>
      </c>
      <c r="C115" s="54"/>
      <c r="D115" s="55"/>
      <c r="E115" s="18" t="s">
        <v>187</v>
      </c>
      <c r="F115" s="18" t="s">
        <v>13</v>
      </c>
      <c r="G115" s="18" t="s">
        <v>9</v>
      </c>
      <c r="H115" s="18"/>
      <c r="I115" s="26">
        <f>SUM(I116)</f>
        <v>24</v>
      </c>
      <c r="J115" s="26">
        <f>SUM(J116)</f>
        <v>24</v>
      </c>
      <c r="K115" s="17"/>
      <c r="L115" s="17"/>
      <c r="M115" s="17"/>
      <c r="N115" s="6"/>
    </row>
    <row r="116" spans="1:14" s="2" customFormat="1" ht="39" customHeight="1">
      <c r="A116" s="30"/>
      <c r="B116" s="50" t="s">
        <v>67</v>
      </c>
      <c r="C116" s="51"/>
      <c r="D116" s="52"/>
      <c r="E116" s="16" t="s">
        <v>187</v>
      </c>
      <c r="F116" s="16" t="s">
        <v>13</v>
      </c>
      <c r="G116" s="16" t="s">
        <v>9</v>
      </c>
      <c r="H116" s="16" t="s">
        <v>35</v>
      </c>
      <c r="I116" s="24">
        <f>SUM(I117)</f>
        <v>24</v>
      </c>
      <c r="J116" s="24">
        <f>SUM(J117)</f>
        <v>24</v>
      </c>
      <c r="K116" s="17"/>
      <c r="L116" s="17"/>
      <c r="M116" s="17"/>
      <c r="N116" s="6"/>
    </row>
    <row r="117" spans="1:14" s="2" customFormat="1" ht="39" customHeight="1">
      <c r="A117" s="30"/>
      <c r="B117" s="50" t="s">
        <v>68</v>
      </c>
      <c r="C117" s="51"/>
      <c r="D117" s="52"/>
      <c r="E117" s="16" t="s">
        <v>187</v>
      </c>
      <c r="F117" s="16" t="s">
        <v>13</v>
      </c>
      <c r="G117" s="16" t="s">
        <v>9</v>
      </c>
      <c r="H117" s="16" t="s">
        <v>31</v>
      </c>
      <c r="I117" s="24">
        <v>24</v>
      </c>
      <c r="J117" s="24">
        <v>24</v>
      </c>
      <c r="K117" s="17"/>
      <c r="L117" s="17"/>
      <c r="M117" s="17"/>
      <c r="N117" s="6"/>
    </row>
    <row r="118" spans="1:14" s="2" customFormat="1" ht="54.75" customHeight="1">
      <c r="A118" s="30"/>
      <c r="B118" s="72" t="s">
        <v>149</v>
      </c>
      <c r="C118" s="73"/>
      <c r="D118" s="74"/>
      <c r="E118" s="20" t="s">
        <v>150</v>
      </c>
      <c r="F118" s="20"/>
      <c r="G118" s="20"/>
      <c r="H118" s="20"/>
      <c r="I118" s="43">
        <f>SUM(I119+I125+I134+I131+I128+I122)</f>
        <v>13926.5</v>
      </c>
      <c r="J118" s="43">
        <f>SUM(J119+J125+J134+J131+J128+J122)</f>
        <v>9913.5</v>
      </c>
      <c r="K118" s="27">
        <v>0</v>
      </c>
      <c r="L118" s="27">
        <v>4013</v>
      </c>
      <c r="M118" s="27">
        <v>0</v>
      </c>
      <c r="N118" s="6"/>
    </row>
    <row r="119" spans="1:14" s="2" customFormat="1" ht="74.25" customHeight="1">
      <c r="A119" s="30"/>
      <c r="B119" s="53" t="s">
        <v>179</v>
      </c>
      <c r="C119" s="54"/>
      <c r="D119" s="55"/>
      <c r="E119" s="18" t="s">
        <v>151</v>
      </c>
      <c r="F119" s="18" t="s">
        <v>12</v>
      </c>
      <c r="G119" s="18" t="s">
        <v>17</v>
      </c>
      <c r="H119" s="18"/>
      <c r="I119" s="19">
        <f>SUM(I120)</f>
        <v>1300</v>
      </c>
      <c r="J119" s="19">
        <f>SUM(J120)</f>
        <v>1300</v>
      </c>
      <c r="K119" s="19"/>
      <c r="L119" s="19"/>
      <c r="M119" s="19"/>
      <c r="N119" s="6"/>
    </row>
    <row r="120" spans="1:14" s="2" customFormat="1" ht="39" customHeight="1">
      <c r="A120" s="30"/>
      <c r="B120" s="50" t="s">
        <v>67</v>
      </c>
      <c r="C120" s="51"/>
      <c r="D120" s="52"/>
      <c r="E120" s="16" t="s">
        <v>151</v>
      </c>
      <c r="F120" s="16" t="s">
        <v>12</v>
      </c>
      <c r="G120" s="16" t="s">
        <v>17</v>
      </c>
      <c r="H120" s="16" t="s">
        <v>35</v>
      </c>
      <c r="I120" s="17">
        <f>SUM(I121)</f>
        <v>1300</v>
      </c>
      <c r="J120" s="17">
        <f>SUM(J121)</f>
        <v>1300</v>
      </c>
      <c r="K120" s="17"/>
      <c r="L120" s="17"/>
      <c r="M120" s="17"/>
      <c r="N120" s="6"/>
    </row>
    <row r="121" spans="1:14" s="2" customFormat="1" ht="39" customHeight="1">
      <c r="A121" s="30"/>
      <c r="B121" s="50" t="s">
        <v>68</v>
      </c>
      <c r="C121" s="51"/>
      <c r="D121" s="52"/>
      <c r="E121" s="16" t="s">
        <v>151</v>
      </c>
      <c r="F121" s="16" t="s">
        <v>12</v>
      </c>
      <c r="G121" s="16" t="s">
        <v>17</v>
      </c>
      <c r="H121" s="16" t="s">
        <v>31</v>
      </c>
      <c r="I121" s="17">
        <v>1300</v>
      </c>
      <c r="J121" s="17">
        <v>1300</v>
      </c>
      <c r="K121" s="17"/>
      <c r="L121" s="17"/>
      <c r="M121" s="17"/>
      <c r="N121" s="6"/>
    </row>
    <row r="122" spans="1:14" s="2" customFormat="1" ht="63.75" customHeight="1">
      <c r="A122" s="30"/>
      <c r="B122" s="53" t="s">
        <v>179</v>
      </c>
      <c r="C122" s="54"/>
      <c r="D122" s="55"/>
      <c r="E122" s="18" t="s">
        <v>151</v>
      </c>
      <c r="F122" s="18" t="s">
        <v>13</v>
      </c>
      <c r="G122" s="18" t="s">
        <v>11</v>
      </c>
      <c r="H122" s="18"/>
      <c r="I122" s="19">
        <f>SUM(I123)</f>
        <v>2624.3</v>
      </c>
      <c r="J122" s="19">
        <f>SUM(J123)</f>
        <v>2624.3</v>
      </c>
      <c r="K122" s="17"/>
      <c r="L122" s="17"/>
      <c r="M122" s="17"/>
      <c r="N122" s="6"/>
    </row>
    <row r="123" spans="1:14" s="2" customFormat="1" ht="39" customHeight="1">
      <c r="A123" s="30"/>
      <c r="B123" s="50" t="s">
        <v>67</v>
      </c>
      <c r="C123" s="51"/>
      <c r="D123" s="52"/>
      <c r="E123" s="16" t="s">
        <v>151</v>
      </c>
      <c r="F123" s="16" t="s">
        <v>13</v>
      </c>
      <c r="G123" s="16" t="s">
        <v>11</v>
      </c>
      <c r="H123" s="16" t="s">
        <v>35</v>
      </c>
      <c r="I123" s="17">
        <f>SUM(I124)</f>
        <v>2624.3</v>
      </c>
      <c r="J123" s="17">
        <f>SUM(J124)</f>
        <v>2624.3</v>
      </c>
      <c r="K123" s="17"/>
      <c r="L123" s="17"/>
      <c r="M123" s="17"/>
      <c r="N123" s="6"/>
    </row>
    <row r="124" spans="1:14" s="2" customFormat="1" ht="39" customHeight="1">
      <c r="A124" s="30"/>
      <c r="B124" s="50" t="s">
        <v>68</v>
      </c>
      <c r="C124" s="51"/>
      <c r="D124" s="52"/>
      <c r="E124" s="16" t="s">
        <v>151</v>
      </c>
      <c r="F124" s="16" t="s">
        <v>13</v>
      </c>
      <c r="G124" s="16" t="s">
        <v>11</v>
      </c>
      <c r="H124" s="16" t="s">
        <v>31</v>
      </c>
      <c r="I124" s="17">
        <v>2624.3</v>
      </c>
      <c r="J124" s="17">
        <v>2624.3</v>
      </c>
      <c r="K124" s="17"/>
      <c r="L124" s="17"/>
      <c r="M124" s="17"/>
      <c r="N124" s="6"/>
    </row>
    <row r="125" spans="1:14" s="2" customFormat="1" ht="54.75" customHeight="1">
      <c r="A125" s="30"/>
      <c r="B125" s="53" t="s">
        <v>153</v>
      </c>
      <c r="C125" s="54"/>
      <c r="D125" s="55"/>
      <c r="E125" s="18" t="s">
        <v>152</v>
      </c>
      <c r="F125" s="18" t="s">
        <v>12</v>
      </c>
      <c r="G125" s="18" t="s">
        <v>17</v>
      </c>
      <c r="H125" s="18"/>
      <c r="I125" s="19">
        <f>SUM(I126)</f>
        <v>174.9</v>
      </c>
      <c r="J125" s="19">
        <f>SUM(J126)</f>
        <v>174.9</v>
      </c>
      <c r="K125" s="19"/>
      <c r="L125" s="19"/>
      <c r="M125" s="19"/>
      <c r="N125" s="6"/>
    </row>
    <row r="126" spans="1:14" s="2" customFormat="1" ht="39" customHeight="1">
      <c r="A126" s="30"/>
      <c r="B126" s="50" t="s">
        <v>67</v>
      </c>
      <c r="C126" s="51"/>
      <c r="D126" s="52"/>
      <c r="E126" s="16" t="s">
        <v>152</v>
      </c>
      <c r="F126" s="16" t="s">
        <v>12</v>
      </c>
      <c r="G126" s="16" t="s">
        <v>17</v>
      </c>
      <c r="H126" s="16" t="s">
        <v>35</v>
      </c>
      <c r="I126" s="17">
        <f>SUM(I127)</f>
        <v>174.9</v>
      </c>
      <c r="J126" s="17">
        <f>SUM(J127)</f>
        <v>174.9</v>
      </c>
      <c r="K126" s="17"/>
      <c r="L126" s="17"/>
      <c r="M126" s="17"/>
      <c r="N126" s="6"/>
    </row>
    <row r="127" spans="1:14" s="2" customFormat="1" ht="39" customHeight="1">
      <c r="A127" s="30"/>
      <c r="B127" s="50" t="s">
        <v>68</v>
      </c>
      <c r="C127" s="51"/>
      <c r="D127" s="52"/>
      <c r="E127" s="16" t="s">
        <v>152</v>
      </c>
      <c r="F127" s="16" t="s">
        <v>12</v>
      </c>
      <c r="G127" s="16" t="s">
        <v>17</v>
      </c>
      <c r="H127" s="16" t="s">
        <v>31</v>
      </c>
      <c r="I127" s="17">
        <v>174.9</v>
      </c>
      <c r="J127" s="17">
        <v>174.9</v>
      </c>
      <c r="K127" s="17"/>
      <c r="L127" s="17"/>
      <c r="M127" s="17"/>
      <c r="N127" s="6"/>
    </row>
    <row r="128" spans="1:14" s="2" customFormat="1" ht="83.25" customHeight="1">
      <c r="A128" s="30"/>
      <c r="B128" s="53" t="s">
        <v>198</v>
      </c>
      <c r="C128" s="54"/>
      <c r="D128" s="55"/>
      <c r="E128" s="18" t="s">
        <v>195</v>
      </c>
      <c r="F128" s="18" t="s">
        <v>12</v>
      </c>
      <c r="G128" s="18" t="s">
        <v>17</v>
      </c>
      <c r="H128" s="18"/>
      <c r="I128" s="19">
        <f aca="true" t="shared" si="3" ref="I128:M129">SUM(I129)</f>
        <v>5544.4</v>
      </c>
      <c r="J128" s="19">
        <f t="shared" si="3"/>
        <v>1531.4</v>
      </c>
      <c r="K128" s="19">
        <f t="shared" si="3"/>
        <v>0</v>
      </c>
      <c r="L128" s="19">
        <f t="shared" si="3"/>
        <v>4013</v>
      </c>
      <c r="M128" s="19">
        <f t="shared" si="3"/>
        <v>0</v>
      </c>
      <c r="N128" s="6"/>
    </row>
    <row r="129" spans="1:14" s="2" customFormat="1" ht="39" customHeight="1">
      <c r="A129" s="30"/>
      <c r="B129" s="50" t="s">
        <v>67</v>
      </c>
      <c r="C129" s="51"/>
      <c r="D129" s="52"/>
      <c r="E129" s="16" t="s">
        <v>195</v>
      </c>
      <c r="F129" s="16" t="s">
        <v>12</v>
      </c>
      <c r="G129" s="16" t="s">
        <v>17</v>
      </c>
      <c r="H129" s="16" t="s">
        <v>35</v>
      </c>
      <c r="I129" s="17">
        <f t="shared" si="3"/>
        <v>5544.4</v>
      </c>
      <c r="J129" s="17">
        <f t="shared" si="3"/>
        <v>1531.4</v>
      </c>
      <c r="K129" s="17">
        <f t="shared" si="3"/>
        <v>0</v>
      </c>
      <c r="L129" s="17">
        <f t="shared" si="3"/>
        <v>4013</v>
      </c>
      <c r="M129" s="17">
        <f t="shared" si="3"/>
        <v>0</v>
      </c>
      <c r="N129" s="6"/>
    </row>
    <row r="130" spans="1:14" s="2" customFormat="1" ht="39" customHeight="1">
      <c r="A130" s="30"/>
      <c r="B130" s="50" t="s">
        <v>68</v>
      </c>
      <c r="C130" s="51"/>
      <c r="D130" s="52"/>
      <c r="E130" s="16" t="s">
        <v>195</v>
      </c>
      <c r="F130" s="16" t="s">
        <v>12</v>
      </c>
      <c r="G130" s="16" t="s">
        <v>17</v>
      </c>
      <c r="H130" s="16" t="s">
        <v>31</v>
      </c>
      <c r="I130" s="17">
        <v>5544.4</v>
      </c>
      <c r="J130" s="17">
        <v>1531.4</v>
      </c>
      <c r="K130" s="17">
        <v>0</v>
      </c>
      <c r="L130" s="17">
        <v>4013</v>
      </c>
      <c r="M130" s="17">
        <v>0</v>
      </c>
      <c r="N130" s="6"/>
    </row>
    <row r="131" spans="1:14" s="2" customFormat="1" ht="39" customHeight="1">
      <c r="A131" s="30"/>
      <c r="B131" s="53" t="s">
        <v>192</v>
      </c>
      <c r="C131" s="54"/>
      <c r="D131" s="55"/>
      <c r="E131" s="18" t="s">
        <v>191</v>
      </c>
      <c r="F131" s="18" t="s">
        <v>12</v>
      </c>
      <c r="G131" s="18" t="s">
        <v>17</v>
      </c>
      <c r="H131" s="18"/>
      <c r="I131" s="19">
        <f>SUM(I132)</f>
        <v>3717.9</v>
      </c>
      <c r="J131" s="19">
        <f>SUM(J132)</f>
        <v>3717.9</v>
      </c>
      <c r="K131" s="19"/>
      <c r="L131" s="19"/>
      <c r="M131" s="19"/>
      <c r="N131" s="6"/>
    </row>
    <row r="132" spans="1:14" s="2" customFormat="1" ht="39" customHeight="1">
      <c r="A132" s="30"/>
      <c r="B132" s="50" t="s">
        <v>67</v>
      </c>
      <c r="C132" s="51"/>
      <c r="D132" s="52"/>
      <c r="E132" s="16" t="s">
        <v>191</v>
      </c>
      <c r="F132" s="16" t="s">
        <v>12</v>
      </c>
      <c r="G132" s="16" t="s">
        <v>17</v>
      </c>
      <c r="H132" s="16" t="s">
        <v>35</v>
      </c>
      <c r="I132" s="17">
        <f>SUM(I133)</f>
        <v>3717.9</v>
      </c>
      <c r="J132" s="17">
        <f>SUM(J133)</f>
        <v>3717.9</v>
      </c>
      <c r="K132" s="17"/>
      <c r="L132" s="17"/>
      <c r="M132" s="17"/>
      <c r="N132" s="6"/>
    </row>
    <row r="133" spans="1:14" s="2" customFormat="1" ht="39" customHeight="1">
      <c r="A133" s="30"/>
      <c r="B133" s="50" t="s">
        <v>68</v>
      </c>
      <c r="C133" s="51"/>
      <c r="D133" s="52"/>
      <c r="E133" s="16" t="s">
        <v>191</v>
      </c>
      <c r="F133" s="16" t="s">
        <v>12</v>
      </c>
      <c r="G133" s="16" t="s">
        <v>17</v>
      </c>
      <c r="H133" s="16" t="s">
        <v>31</v>
      </c>
      <c r="I133" s="17">
        <v>3717.9</v>
      </c>
      <c r="J133" s="17">
        <v>3717.9</v>
      </c>
      <c r="K133" s="17"/>
      <c r="L133" s="17"/>
      <c r="M133" s="17"/>
      <c r="N133" s="6"/>
    </row>
    <row r="134" spans="1:14" s="2" customFormat="1" ht="39" customHeight="1">
      <c r="A134" s="30"/>
      <c r="B134" s="53" t="s">
        <v>73</v>
      </c>
      <c r="C134" s="54"/>
      <c r="D134" s="55"/>
      <c r="E134" s="18" t="s">
        <v>154</v>
      </c>
      <c r="F134" s="18" t="s">
        <v>12</v>
      </c>
      <c r="G134" s="18" t="s">
        <v>17</v>
      </c>
      <c r="H134" s="18"/>
      <c r="I134" s="19">
        <f>SUM(I135)</f>
        <v>565</v>
      </c>
      <c r="J134" s="19">
        <f>SUM(J135)</f>
        <v>565</v>
      </c>
      <c r="K134" s="19"/>
      <c r="L134" s="19"/>
      <c r="M134" s="19"/>
      <c r="N134" s="6"/>
    </row>
    <row r="135" spans="1:14" s="2" customFormat="1" ht="39" customHeight="1">
      <c r="A135" s="30"/>
      <c r="B135" s="50" t="s">
        <v>67</v>
      </c>
      <c r="C135" s="51"/>
      <c r="D135" s="52"/>
      <c r="E135" s="16" t="s">
        <v>154</v>
      </c>
      <c r="F135" s="16" t="s">
        <v>12</v>
      </c>
      <c r="G135" s="16" t="s">
        <v>17</v>
      </c>
      <c r="H135" s="16" t="s">
        <v>35</v>
      </c>
      <c r="I135" s="17">
        <f>SUM(I136)</f>
        <v>565</v>
      </c>
      <c r="J135" s="17">
        <f>SUM(J136)</f>
        <v>565</v>
      </c>
      <c r="K135" s="17"/>
      <c r="L135" s="17"/>
      <c r="M135" s="17"/>
      <c r="N135" s="6"/>
    </row>
    <row r="136" spans="1:14" s="2" customFormat="1" ht="39" customHeight="1">
      <c r="A136" s="30"/>
      <c r="B136" s="50" t="s">
        <v>68</v>
      </c>
      <c r="C136" s="51"/>
      <c r="D136" s="52"/>
      <c r="E136" s="16" t="s">
        <v>154</v>
      </c>
      <c r="F136" s="16" t="s">
        <v>12</v>
      </c>
      <c r="G136" s="16" t="s">
        <v>17</v>
      </c>
      <c r="H136" s="16" t="s">
        <v>31</v>
      </c>
      <c r="I136" s="17">
        <v>565</v>
      </c>
      <c r="J136" s="17">
        <v>565</v>
      </c>
      <c r="K136" s="17"/>
      <c r="L136" s="17"/>
      <c r="M136" s="17"/>
      <c r="N136" s="6"/>
    </row>
    <row r="137" spans="1:14" s="2" customFormat="1" ht="48" customHeight="1" hidden="1">
      <c r="A137" s="30"/>
      <c r="B137" s="53" t="s">
        <v>71</v>
      </c>
      <c r="C137" s="54"/>
      <c r="D137" s="55"/>
      <c r="E137" s="18" t="s">
        <v>64</v>
      </c>
      <c r="F137" s="18" t="s">
        <v>12</v>
      </c>
      <c r="G137" s="18" t="s">
        <v>17</v>
      </c>
      <c r="H137" s="18"/>
      <c r="I137" s="19">
        <f>SUM(I138)</f>
        <v>84.4</v>
      </c>
      <c r="J137" s="19">
        <f>SUM(J138)</f>
        <v>84.4</v>
      </c>
      <c r="K137" s="19"/>
      <c r="L137" s="19"/>
      <c r="M137" s="19"/>
      <c r="N137" s="6"/>
    </row>
    <row r="138" spans="1:14" s="2" customFormat="1" ht="29.25" customHeight="1" hidden="1">
      <c r="A138" s="30"/>
      <c r="B138" s="50" t="s">
        <v>63</v>
      </c>
      <c r="C138" s="51"/>
      <c r="D138" s="52"/>
      <c r="E138" s="16" t="s">
        <v>64</v>
      </c>
      <c r="F138" s="16" t="s">
        <v>12</v>
      </c>
      <c r="G138" s="16" t="s">
        <v>17</v>
      </c>
      <c r="H138" s="16" t="s">
        <v>61</v>
      </c>
      <c r="I138" s="17">
        <f>SUM(I139)</f>
        <v>84.4</v>
      </c>
      <c r="J138" s="17">
        <f>SUM(J139)</f>
        <v>84.4</v>
      </c>
      <c r="K138" s="17"/>
      <c r="L138" s="17"/>
      <c r="M138" s="17"/>
      <c r="N138" s="6"/>
    </row>
    <row r="139" spans="1:14" s="2" customFormat="1" ht="29.25" customHeight="1" hidden="1">
      <c r="A139" s="30"/>
      <c r="B139" s="50" t="s">
        <v>62</v>
      </c>
      <c r="C139" s="51"/>
      <c r="D139" s="52"/>
      <c r="E139" s="16" t="s">
        <v>64</v>
      </c>
      <c r="F139" s="16" t="s">
        <v>12</v>
      </c>
      <c r="G139" s="16" t="s">
        <v>17</v>
      </c>
      <c r="H139" s="16" t="s">
        <v>30</v>
      </c>
      <c r="I139" s="17">
        <v>84.4</v>
      </c>
      <c r="J139" s="17">
        <v>84.4</v>
      </c>
      <c r="K139" s="17"/>
      <c r="L139" s="17"/>
      <c r="M139" s="17"/>
      <c r="N139" s="6"/>
    </row>
    <row r="140" spans="1:14" s="2" customFormat="1" ht="29.25" customHeight="1">
      <c r="A140" s="30"/>
      <c r="B140" s="72" t="s">
        <v>155</v>
      </c>
      <c r="C140" s="73"/>
      <c r="D140" s="74"/>
      <c r="E140" s="20" t="s">
        <v>156</v>
      </c>
      <c r="F140" s="20"/>
      <c r="G140" s="20"/>
      <c r="H140" s="20"/>
      <c r="I140" s="27">
        <f aca="true" t="shared" si="4" ref="I140:J142">SUM(I141)</f>
        <v>54</v>
      </c>
      <c r="J140" s="27">
        <f t="shared" si="4"/>
        <v>54</v>
      </c>
      <c r="K140" s="27">
        <v>0</v>
      </c>
      <c r="L140" s="27">
        <v>0</v>
      </c>
      <c r="M140" s="27">
        <v>0</v>
      </c>
      <c r="N140" s="6"/>
    </row>
    <row r="141" spans="1:14" s="2" customFormat="1" ht="51" customHeight="1">
      <c r="A141" s="30"/>
      <c r="B141" s="95" t="s">
        <v>178</v>
      </c>
      <c r="C141" s="113"/>
      <c r="D141" s="114"/>
      <c r="E141" s="18" t="s">
        <v>157</v>
      </c>
      <c r="F141" s="18" t="s">
        <v>21</v>
      </c>
      <c r="G141" s="18" t="s">
        <v>11</v>
      </c>
      <c r="H141" s="18"/>
      <c r="I141" s="19">
        <f t="shared" si="4"/>
        <v>54</v>
      </c>
      <c r="J141" s="19">
        <f t="shared" si="4"/>
        <v>54</v>
      </c>
      <c r="K141" s="17"/>
      <c r="L141" s="17"/>
      <c r="M141" s="17"/>
      <c r="N141" s="6"/>
    </row>
    <row r="142" spans="1:14" s="2" customFormat="1" ht="29.25" customHeight="1">
      <c r="A142" s="30"/>
      <c r="B142" s="50" t="s">
        <v>67</v>
      </c>
      <c r="C142" s="51"/>
      <c r="D142" s="52"/>
      <c r="E142" s="16" t="s">
        <v>157</v>
      </c>
      <c r="F142" s="16" t="s">
        <v>21</v>
      </c>
      <c r="G142" s="16" t="s">
        <v>11</v>
      </c>
      <c r="H142" s="16" t="s">
        <v>35</v>
      </c>
      <c r="I142" s="17">
        <f t="shared" si="4"/>
        <v>54</v>
      </c>
      <c r="J142" s="17">
        <f t="shared" si="4"/>
        <v>54</v>
      </c>
      <c r="K142" s="17"/>
      <c r="L142" s="17"/>
      <c r="M142" s="17"/>
      <c r="N142" s="6"/>
    </row>
    <row r="143" spans="1:14" s="2" customFormat="1" ht="29.25" customHeight="1">
      <c r="A143" s="30"/>
      <c r="B143" s="50" t="s">
        <v>68</v>
      </c>
      <c r="C143" s="51"/>
      <c r="D143" s="52"/>
      <c r="E143" s="16" t="s">
        <v>157</v>
      </c>
      <c r="F143" s="16" t="s">
        <v>21</v>
      </c>
      <c r="G143" s="16" t="s">
        <v>11</v>
      </c>
      <c r="H143" s="16" t="s">
        <v>31</v>
      </c>
      <c r="I143" s="17">
        <v>54</v>
      </c>
      <c r="J143" s="17">
        <v>54</v>
      </c>
      <c r="K143" s="17"/>
      <c r="L143" s="17"/>
      <c r="M143" s="17"/>
      <c r="N143" s="6"/>
    </row>
    <row r="144" spans="1:14" s="2" customFormat="1" ht="68.25" customHeight="1">
      <c r="A144" s="38">
        <v>4</v>
      </c>
      <c r="B144" s="105" t="s">
        <v>132</v>
      </c>
      <c r="C144" s="106"/>
      <c r="D144" s="107"/>
      <c r="E144" s="20" t="s">
        <v>47</v>
      </c>
      <c r="F144" s="20"/>
      <c r="G144" s="20"/>
      <c r="H144" s="20"/>
      <c r="I144" s="27">
        <f>SUM(I145+I157+I160+I166+I169+I172+I175)</f>
        <v>2876.5</v>
      </c>
      <c r="J144" s="27">
        <f>SUM(J145+J157+J160+J166+J169+J172+J175)</f>
        <v>2775.5</v>
      </c>
      <c r="K144" s="27">
        <f>SUM(K145)</f>
        <v>0</v>
      </c>
      <c r="L144" s="27">
        <f>SUM(L145)</f>
        <v>101</v>
      </c>
      <c r="M144" s="27">
        <f>SUM(M145)</f>
        <v>0</v>
      </c>
      <c r="N144" s="6"/>
    </row>
    <row r="145" spans="1:14" s="2" customFormat="1" ht="52.5" customHeight="1">
      <c r="A145" s="30"/>
      <c r="B145" s="53" t="s">
        <v>199</v>
      </c>
      <c r="C145" s="54"/>
      <c r="D145" s="55"/>
      <c r="E145" s="16" t="s">
        <v>203</v>
      </c>
      <c r="F145" s="18" t="s">
        <v>12</v>
      </c>
      <c r="G145" s="18" t="s">
        <v>21</v>
      </c>
      <c r="H145" s="18"/>
      <c r="I145" s="19">
        <f aca="true" t="shared" si="5" ref="I145:L146">SUM(I146)</f>
        <v>111</v>
      </c>
      <c r="J145" s="19">
        <f t="shared" si="5"/>
        <v>10</v>
      </c>
      <c r="K145" s="19">
        <f t="shared" si="5"/>
        <v>0</v>
      </c>
      <c r="L145" s="19">
        <f t="shared" si="5"/>
        <v>101</v>
      </c>
      <c r="M145" s="19">
        <v>0</v>
      </c>
      <c r="N145" s="6"/>
    </row>
    <row r="146" spans="1:14" s="2" customFormat="1" ht="37.5" customHeight="1">
      <c r="A146" s="30"/>
      <c r="B146" s="50" t="s">
        <v>67</v>
      </c>
      <c r="C146" s="51"/>
      <c r="D146" s="52"/>
      <c r="E146" s="16" t="s">
        <v>203</v>
      </c>
      <c r="F146" s="16" t="s">
        <v>12</v>
      </c>
      <c r="G146" s="16" t="s">
        <v>21</v>
      </c>
      <c r="H146" s="16" t="s">
        <v>35</v>
      </c>
      <c r="I146" s="17">
        <f t="shared" si="5"/>
        <v>111</v>
      </c>
      <c r="J146" s="17">
        <f t="shared" si="5"/>
        <v>10</v>
      </c>
      <c r="K146" s="17">
        <f t="shared" si="5"/>
        <v>0</v>
      </c>
      <c r="L146" s="17">
        <f t="shared" si="5"/>
        <v>101</v>
      </c>
      <c r="M146" s="17">
        <v>0</v>
      </c>
      <c r="N146" s="6"/>
    </row>
    <row r="147" spans="1:14" s="2" customFormat="1" ht="39" customHeight="1">
      <c r="A147" s="30"/>
      <c r="B147" s="50" t="s">
        <v>68</v>
      </c>
      <c r="C147" s="51"/>
      <c r="D147" s="52"/>
      <c r="E147" s="16" t="s">
        <v>203</v>
      </c>
      <c r="F147" s="16" t="s">
        <v>12</v>
      </c>
      <c r="G147" s="16" t="s">
        <v>21</v>
      </c>
      <c r="H147" s="16" t="s">
        <v>31</v>
      </c>
      <c r="I147" s="17">
        <v>111</v>
      </c>
      <c r="J147" s="17">
        <v>10</v>
      </c>
      <c r="K147" s="17">
        <v>0</v>
      </c>
      <c r="L147" s="17">
        <v>101</v>
      </c>
      <c r="M147" s="17">
        <v>0</v>
      </c>
      <c r="N147" s="6"/>
    </row>
    <row r="148" spans="1:14" s="2" customFormat="1" ht="51" customHeight="1" hidden="1">
      <c r="A148" s="30"/>
      <c r="B148" s="53" t="s">
        <v>55</v>
      </c>
      <c r="C148" s="54"/>
      <c r="D148" s="55"/>
      <c r="E148" s="18" t="s">
        <v>49</v>
      </c>
      <c r="F148" s="18" t="s">
        <v>12</v>
      </c>
      <c r="G148" s="18" t="s">
        <v>19</v>
      </c>
      <c r="H148" s="18"/>
      <c r="I148" s="19">
        <f>SUM(I149)</f>
        <v>220</v>
      </c>
      <c r="J148" s="19">
        <f>SUM(J149)</f>
        <v>220</v>
      </c>
      <c r="K148" s="19"/>
      <c r="L148" s="19"/>
      <c r="M148" s="19"/>
      <c r="N148" s="6"/>
    </row>
    <row r="149" spans="1:14" s="2" customFormat="1" ht="42" customHeight="1" hidden="1">
      <c r="A149" s="30"/>
      <c r="B149" s="50" t="s">
        <v>67</v>
      </c>
      <c r="C149" s="51"/>
      <c r="D149" s="52"/>
      <c r="E149" s="16" t="s">
        <v>49</v>
      </c>
      <c r="F149" s="16" t="s">
        <v>12</v>
      </c>
      <c r="G149" s="16" t="s">
        <v>19</v>
      </c>
      <c r="H149" s="16" t="s">
        <v>35</v>
      </c>
      <c r="I149" s="17">
        <f>SUM(I150)</f>
        <v>220</v>
      </c>
      <c r="J149" s="17">
        <f>SUM(J150)</f>
        <v>220</v>
      </c>
      <c r="K149" s="17"/>
      <c r="L149" s="17"/>
      <c r="M149" s="17"/>
      <c r="N149" s="6"/>
    </row>
    <row r="150" spans="1:14" s="2" customFormat="1" ht="38.25" customHeight="1" hidden="1">
      <c r="A150" s="30"/>
      <c r="B150" s="50" t="s">
        <v>68</v>
      </c>
      <c r="C150" s="51"/>
      <c r="D150" s="52"/>
      <c r="E150" s="16" t="s">
        <v>49</v>
      </c>
      <c r="F150" s="16" t="s">
        <v>12</v>
      </c>
      <c r="G150" s="16" t="s">
        <v>19</v>
      </c>
      <c r="H150" s="16" t="s">
        <v>31</v>
      </c>
      <c r="I150" s="17">
        <v>220</v>
      </c>
      <c r="J150" s="17">
        <v>220</v>
      </c>
      <c r="K150" s="17"/>
      <c r="L150" s="17"/>
      <c r="M150" s="17"/>
      <c r="N150" s="6"/>
    </row>
    <row r="151" spans="1:14" s="2" customFormat="1" ht="47.25" customHeight="1" hidden="1">
      <c r="A151" s="30"/>
      <c r="B151" s="53" t="s">
        <v>54</v>
      </c>
      <c r="C151" s="54"/>
      <c r="D151" s="55"/>
      <c r="E151" s="18" t="s">
        <v>50</v>
      </c>
      <c r="F151" s="18" t="s">
        <v>12</v>
      </c>
      <c r="G151" s="18" t="s">
        <v>19</v>
      </c>
      <c r="H151" s="18"/>
      <c r="I151" s="19">
        <f>SUM(I152)</f>
        <v>126</v>
      </c>
      <c r="J151" s="19">
        <f>SUM(J152)</f>
        <v>126</v>
      </c>
      <c r="K151" s="19"/>
      <c r="L151" s="19"/>
      <c r="M151" s="19"/>
      <c r="N151" s="6"/>
    </row>
    <row r="152" spans="1:14" s="2" customFormat="1" ht="42.75" customHeight="1" hidden="1">
      <c r="A152" s="30"/>
      <c r="B152" s="50" t="s">
        <v>67</v>
      </c>
      <c r="C152" s="51"/>
      <c r="D152" s="52"/>
      <c r="E152" s="16" t="s">
        <v>50</v>
      </c>
      <c r="F152" s="16" t="s">
        <v>12</v>
      </c>
      <c r="G152" s="16" t="s">
        <v>19</v>
      </c>
      <c r="H152" s="16" t="s">
        <v>35</v>
      </c>
      <c r="I152" s="17">
        <f>SUM(I153)</f>
        <v>126</v>
      </c>
      <c r="J152" s="17">
        <f>SUM(J153)</f>
        <v>126</v>
      </c>
      <c r="K152" s="17"/>
      <c r="L152" s="17"/>
      <c r="M152" s="17"/>
      <c r="N152" s="6"/>
    </row>
    <row r="153" spans="1:14" s="2" customFormat="1" ht="39.75" customHeight="1" hidden="1">
      <c r="A153" s="30"/>
      <c r="B153" s="50" t="s">
        <v>68</v>
      </c>
      <c r="C153" s="51"/>
      <c r="D153" s="52"/>
      <c r="E153" s="16" t="s">
        <v>50</v>
      </c>
      <c r="F153" s="16" t="s">
        <v>12</v>
      </c>
      <c r="G153" s="16" t="s">
        <v>19</v>
      </c>
      <c r="H153" s="16" t="s">
        <v>31</v>
      </c>
      <c r="I153" s="17">
        <v>126</v>
      </c>
      <c r="J153" s="17">
        <v>126</v>
      </c>
      <c r="K153" s="17"/>
      <c r="L153" s="17"/>
      <c r="M153" s="17"/>
      <c r="N153" s="6"/>
    </row>
    <row r="154" spans="1:14" s="2" customFormat="1" ht="50.25" customHeight="1" hidden="1">
      <c r="A154" s="30"/>
      <c r="B154" s="53" t="s">
        <v>48</v>
      </c>
      <c r="C154" s="54"/>
      <c r="D154" s="55"/>
      <c r="E154" s="18" t="s">
        <v>51</v>
      </c>
      <c r="F154" s="18" t="s">
        <v>12</v>
      </c>
      <c r="G154" s="18" t="s">
        <v>19</v>
      </c>
      <c r="H154" s="18"/>
      <c r="I154" s="19">
        <f>SUM(I155)</f>
        <v>305</v>
      </c>
      <c r="J154" s="19">
        <f>SUM(J155)</f>
        <v>305</v>
      </c>
      <c r="K154" s="19"/>
      <c r="L154" s="19"/>
      <c r="M154" s="19"/>
      <c r="N154" s="6"/>
    </row>
    <row r="155" spans="1:14" s="2" customFormat="1" ht="41.25" customHeight="1" hidden="1">
      <c r="A155" s="30"/>
      <c r="B155" s="50" t="s">
        <v>67</v>
      </c>
      <c r="C155" s="51"/>
      <c r="D155" s="52"/>
      <c r="E155" s="16" t="s">
        <v>51</v>
      </c>
      <c r="F155" s="16" t="s">
        <v>12</v>
      </c>
      <c r="G155" s="16" t="s">
        <v>19</v>
      </c>
      <c r="H155" s="16" t="s">
        <v>35</v>
      </c>
      <c r="I155" s="17">
        <f>SUM(I156)</f>
        <v>305</v>
      </c>
      <c r="J155" s="17">
        <f>SUM(J156)</f>
        <v>305</v>
      </c>
      <c r="K155" s="17"/>
      <c r="L155" s="17"/>
      <c r="M155" s="17"/>
      <c r="N155" s="6"/>
    </row>
    <row r="156" spans="1:14" s="2" customFormat="1" ht="51.75" customHeight="1" hidden="1">
      <c r="A156" s="30"/>
      <c r="B156" s="50" t="s">
        <v>68</v>
      </c>
      <c r="C156" s="51"/>
      <c r="D156" s="52"/>
      <c r="E156" s="16" t="s">
        <v>51</v>
      </c>
      <c r="F156" s="16" t="s">
        <v>12</v>
      </c>
      <c r="G156" s="16" t="s">
        <v>19</v>
      </c>
      <c r="H156" s="16" t="s">
        <v>31</v>
      </c>
      <c r="I156" s="17">
        <v>305</v>
      </c>
      <c r="J156" s="17">
        <v>305</v>
      </c>
      <c r="K156" s="17"/>
      <c r="L156" s="17"/>
      <c r="M156" s="17"/>
      <c r="N156" s="6"/>
    </row>
    <row r="157" spans="1:14" s="2" customFormat="1" ht="41.25" customHeight="1">
      <c r="A157" s="30"/>
      <c r="B157" s="53" t="s">
        <v>134</v>
      </c>
      <c r="C157" s="54"/>
      <c r="D157" s="55"/>
      <c r="E157" s="18" t="s">
        <v>133</v>
      </c>
      <c r="F157" s="18" t="s">
        <v>13</v>
      </c>
      <c r="G157" s="18" t="s">
        <v>10</v>
      </c>
      <c r="H157" s="18"/>
      <c r="I157" s="26">
        <f>SUM(I158)</f>
        <v>723.8</v>
      </c>
      <c r="J157" s="26">
        <f>SUM(J158)</f>
        <v>723.8</v>
      </c>
      <c r="K157" s="26"/>
      <c r="L157" s="26"/>
      <c r="M157" s="26"/>
      <c r="N157" s="6"/>
    </row>
    <row r="158" spans="1:14" s="2" customFormat="1" ht="39.75" customHeight="1">
      <c r="A158" s="30"/>
      <c r="B158" s="50" t="s">
        <v>67</v>
      </c>
      <c r="C158" s="51"/>
      <c r="D158" s="52"/>
      <c r="E158" s="16" t="s">
        <v>133</v>
      </c>
      <c r="F158" s="16" t="s">
        <v>13</v>
      </c>
      <c r="G158" s="16" t="s">
        <v>10</v>
      </c>
      <c r="H158" s="16" t="s">
        <v>35</v>
      </c>
      <c r="I158" s="24">
        <f>SUM(I159)</f>
        <v>723.8</v>
      </c>
      <c r="J158" s="24">
        <f>SUM(J159)</f>
        <v>723.8</v>
      </c>
      <c r="K158" s="24"/>
      <c r="L158" s="24"/>
      <c r="M158" s="24"/>
      <c r="N158" s="6"/>
    </row>
    <row r="159" spans="1:14" s="2" customFormat="1" ht="42.75" customHeight="1">
      <c r="A159" s="30"/>
      <c r="B159" s="50" t="s">
        <v>68</v>
      </c>
      <c r="C159" s="51"/>
      <c r="D159" s="52"/>
      <c r="E159" s="16" t="s">
        <v>133</v>
      </c>
      <c r="F159" s="16" t="s">
        <v>13</v>
      </c>
      <c r="G159" s="16" t="s">
        <v>10</v>
      </c>
      <c r="H159" s="16" t="s">
        <v>31</v>
      </c>
      <c r="I159" s="24">
        <v>723.8</v>
      </c>
      <c r="J159" s="24">
        <v>723.8</v>
      </c>
      <c r="K159" s="24"/>
      <c r="L159" s="24"/>
      <c r="M159" s="24"/>
      <c r="N159" s="6"/>
    </row>
    <row r="160" spans="1:14" s="2" customFormat="1" ht="29.25" customHeight="1">
      <c r="A160" s="30"/>
      <c r="B160" s="53" t="s">
        <v>135</v>
      </c>
      <c r="C160" s="54"/>
      <c r="D160" s="55"/>
      <c r="E160" s="18" t="s">
        <v>136</v>
      </c>
      <c r="F160" s="18" t="s">
        <v>13</v>
      </c>
      <c r="G160" s="18" t="s">
        <v>10</v>
      </c>
      <c r="H160" s="18"/>
      <c r="I160" s="19">
        <f>SUM(I161)</f>
        <v>839.3</v>
      </c>
      <c r="J160" s="19">
        <f>SUM(J161)</f>
        <v>839.3</v>
      </c>
      <c r="K160" s="19"/>
      <c r="L160" s="19"/>
      <c r="M160" s="19"/>
      <c r="N160" s="6"/>
    </row>
    <row r="161" spans="1:14" s="2" customFormat="1" ht="39" customHeight="1">
      <c r="A161" s="30"/>
      <c r="B161" s="50" t="s">
        <v>67</v>
      </c>
      <c r="C161" s="51"/>
      <c r="D161" s="52"/>
      <c r="E161" s="16" t="s">
        <v>136</v>
      </c>
      <c r="F161" s="16" t="s">
        <v>13</v>
      </c>
      <c r="G161" s="16" t="s">
        <v>10</v>
      </c>
      <c r="H161" s="16" t="s">
        <v>35</v>
      </c>
      <c r="I161" s="17">
        <f>SUM(I162)</f>
        <v>839.3</v>
      </c>
      <c r="J161" s="17">
        <f>SUM(J162)</f>
        <v>839.3</v>
      </c>
      <c r="K161" s="17"/>
      <c r="L161" s="17"/>
      <c r="M161" s="17"/>
      <c r="N161" s="6"/>
    </row>
    <row r="162" spans="1:14" s="2" customFormat="1" ht="47.25" customHeight="1">
      <c r="A162" s="30"/>
      <c r="B162" s="50" t="s">
        <v>68</v>
      </c>
      <c r="C162" s="51"/>
      <c r="D162" s="52"/>
      <c r="E162" s="16" t="s">
        <v>136</v>
      </c>
      <c r="F162" s="16" t="s">
        <v>13</v>
      </c>
      <c r="G162" s="16" t="s">
        <v>10</v>
      </c>
      <c r="H162" s="16" t="s">
        <v>31</v>
      </c>
      <c r="I162" s="17">
        <v>839.3</v>
      </c>
      <c r="J162" s="17">
        <v>839.3</v>
      </c>
      <c r="K162" s="17"/>
      <c r="L162" s="17"/>
      <c r="M162" s="17"/>
      <c r="N162" s="6"/>
    </row>
    <row r="163" spans="1:14" s="2" customFormat="1" ht="0.75" customHeight="1">
      <c r="A163" s="30"/>
      <c r="B163" s="53" t="s">
        <v>79</v>
      </c>
      <c r="C163" s="54"/>
      <c r="D163" s="55"/>
      <c r="E163" s="18" t="s">
        <v>78</v>
      </c>
      <c r="F163" s="18" t="s">
        <v>13</v>
      </c>
      <c r="G163" s="18" t="s">
        <v>10</v>
      </c>
      <c r="H163" s="18"/>
      <c r="I163" s="19">
        <f>SUM(I164)</f>
        <v>199.9</v>
      </c>
      <c r="J163" s="19">
        <f>SUM(J164)</f>
        <v>199.9</v>
      </c>
      <c r="K163" s="19"/>
      <c r="L163" s="19"/>
      <c r="M163" s="19"/>
      <c r="N163" s="6"/>
    </row>
    <row r="164" spans="1:14" s="2" customFormat="1" ht="47.25" customHeight="1" hidden="1">
      <c r="A164" s="30"/>
      <c r="B164" s="50" t="s">
        <v>67</v>
      </c>
      <c r="C164" s="51"/>
      <c r="D164" s="52"/>
      <c r="E164" s="16" t="s">
        <v>78</v>
      </c>
      <c r="F164" s="16" t="s">
        <v>13</v>
      </c>
      <c r="G164" s="16" t="s">
        <v>10</v>
      </c>
      <c r="H164" s="16" t="s">
        <v>35</v>
      </c>
      <c r="I164" s="17">
        <f>SUM(I165)</f>
        <v>199.9</v>
      </c>
      <c r="J164" s="17">
        <f>SUM(J165)</f>
        <v>199.9</v>
      </c>
      <c r="K164" s="17"/>
      <c r="L164" s="17"/>
      <c r="M164" s="17"/>
      <c r="N164" s="6"/>
    </row>
    <row r="165" spans="1:14" s="2" customFormat="1" ht="48" customHeight="1" hidden="1">
      <c r="A165" s="30"/>
      <c r="B165" s="50" t="s">
        <v>68</v>
      </c>
      <c r="C165" s="51"/>
      <c r="D165" s="52"/>
      <c r="E165" s="16" t="s">
        <v>78</v>
      </c>
      <c r="F165" s="16" t="s">
        <v>13</v>
      </c>
      <c r="G165" s="16" t="s">
        <v>10</v>
      </c>
      <c r="H165" s="16" t="s">
        <v>31</v>
      </c>
      <c r="I165" s="17">
        <v>199.9</v>
      </c>
      <c r="J165" s="17">
        <v>199.9</v>
      </c>
      <c r="K165" s="17"/>
      <c r="L165" s="17"/>
      <c r="M165" s="17"/>
      <c r="N165" s="6"/>
    </row>
    <row r="166" spans="1:14" s="2" customFormat="1" ht="36.75" customHeight="1">
      <c r="A166" s="30"/>
      <c r="B166" s="53" t="s">
        <v>137</v>
      </c>
      <c r="C166" s="54"/>
      <c r="D166" s="55"/>
      <c r="E166" s="18" t="s">
        <v>138</v>
      </c>
      <c r="F166" s="18" t="s">
        <v>13</v>
      </c>
      <c r="G166" s="18" t="s">
        <v>10</v>
      </c>
      <c r="H166" s="18"/>
      <c r="I166" s="19">
        <f>SUM(I167)</f>
        <v>363.6</v>
      </c>
      <c r="J166" s="19">
        <f>SUM(J167)</f>
        <v>363.6</v>
      </c>
      <c r="K166" s="19"/>
      <c r="L166" s="19"/>
      <c r="M166" s="19"/>
      <c r="N166" s="6"/>
    </row>
    <row r="167" spans="1:14" s="2" customFormat="1" ht="48" customHeight="1">
      <c r="A167" s="30"/>
      <c r="B167" s="50" t="s">
        <v>67</v>
      </c>
      <c r="C167" s="51"/>
      <c r="D167" s="52"/>
      <c r="E167" s="16" t="s">
        <v>138</v>
      </c>
      <c r="F167" s="16" t="s">
        <v>13</v>
      </c>
      <c r="G167" s="16" t="s">
        <v>10</v>
      </c>
      <c r="H167" s="16" t="s">
        <v>35</v>
      </c>
      <c r="I167" s="17">
        <f>SUM(I168)</f>
        <v>363.6</v>
      </c>
      <c r="J167" s="17">
        <f>SUM(J168)</f>
        <v>363.6</v>
      </c>
      <c r="K167" s="17"/>
      <c r="L167" s="17"/>
      <c r="M167" s="17"/>
      <c r="N167" s="6"/>
    </row>
    <row r="168" spans="1:14" s="2" customFormat="1" ht="48" customHeight="1">
      <c r="A168" s="30"/>
      <c r="B168" s="50" t="s">
        <v>68</v>
      </c>
      <c r="C168" s="51"/>
      <c r="D168" s="52"/>
      <c r="E168" s="16" t="s">
        <v>138</v>
      </c>
      <c r="F168" s="16" t="s">
        <v>13</v>
      </c>
      <c r="G168" s="16" t="s">
        <v>10</v>
      </c>
      <c r="H168" s="16" t="s">
        <v>31</v>
      </c>
      <c r="I168" s="17">
        <v>363.6</v>
      </c>
      <c r="J168" s="17">
        <v>363.6</v>
      </c>
      <c r="K168" s="17"/>
      <c r="L168" s="17"/>
      <c r="M168" s="17"/>
      <c r="N168" s="6"/>
    </row>
    <row r="169" spans="1:14" s="2" customFormat="1" ht="42" customHeight="1">
      <c r="A169" s="30"/>
      <c r="B169" s="53" t="s">
        <v>139</v>
      </c>
      <c r="C169" s="54"/>
      <c r="D169" s="55"/>
      <c r="E169" s="18" t="s">
        <v>140</v>
      </c>
      <c r="F169" s="18" t="s">
        <v>13</v>
      </c>
      <c r="G169" s="18" t="s">
        <v>10</v>
      </c>
      <c r="H169" s="18"/>
      <c r="I169" s="19">
        <f>SUM(I170)</f>
        <v>502.8</v>
      </c>
      <c r="J169" s="19">
        <f>SUM(J170)</f>
        <v>502.8</v>
      </c>
      <c r="K169" s="19"/>
      <c r="L169" s="19"/>
      <c r="M169" s="19"/>
      <c r="N169" s="6"/>
    </row>
    <row r="170" spans="1:14" s="2" customFormat="1" ht="48" customHeight="1">
      <c r="A170" s="30"/>
      <c r="B170" s="50" t="s">
        <v>67</v>
      </c>
      <c r="C170" s="51"/>
      <c r="D170" s="52"/>
      <c r="E170" s="16" t="s">
        <v>140</v>
      </c>
      <c r="F170" s="16" t="s">
        <v>13</v>
      </c>
      <c r="G170" s="16" t="s">
        <v>10</v>
      </c>
      <c r="H170" s="16" t="s">
        <v>35</v>
      </c>
      <c r="I170" s="17">
        <f>SUM(I171)</f>
        <v>502.8</v>
      </c>
      <c r="J170" s="17">
        <f>SUM(J171)</f>
        <v>502.8</v>
      </c>
      <c r="K170" s="17"/>
      <c r="L170" s="17"/>
      <c r="M170" s="17"/>
      <c r="N170" s="6"/>
    </row>
    <row r="171" spans="1:14" s="2" customFormat="1" ht="48" customHeight="1">
      <c r="A171" s="30"/>
      <c r="B171" s="50" t="s">
        <v>68</v>
      </c>
      <c r="C171" s="51"/>
      <c r="D171" s="52"/>
      <c r="E171" s="16" t="s">
        <v>140</v>
      </c>
      <c r="F171" s="16" t="s">
        <v>13</v>
      </c>
      <c r="G171" s="16" t="s">
        <v>10</v>
      </c>
      <c r="H171" s="16" t="s">
        <v>31</v>
      </c>
      <c r="I171" s="17">
        <v>502.8</v>
      </c>
      <c r="J171" s="17">
        <v>502.8</v>
      </c>
      <c r="K171" s="17"/>
      <c r="L171" s="17"/>
      <c r="M171" s="17"/>
      <c r="N171" s="6"/>
    </row>
    <row r="172" spans="1:14" s="2" customFormat="1" ht="42" customHeight="1">
      <c r="A172" s="30"/>
      <c r="B172" s="53" t="s">
        <v>141</v>
      </c>
      <c r="C172" s="54"/>
      <c r="D172" s="55"/>
      <c r="E172" s="18" t="s">
        <v>95</v>
      </c>
      <c r="F172" s="18" t="s">
        <v>13</v>
      </c>
      <c r="G172" s="18" t="s">
        <v>10</v>
      </c>
      <c r="H172" s="18"/>
      <c r="I172" s="19">
        <f>SUM(I173)</f>
        <v>236</v>
      </c>
      <c r="J172" s="19">
        <f>SUM(J173)</f>
        <v>236</v>
      </c>
      <c r="K172" s="19"/>
      <c r="L172" s="19"/>
      <c r="M172" s="19"/>
      <c r="N172" s="6"/>
    </row>
    <row r="173" spans="1:14" s="2" customFormat="1" ht="48" customHeight="1">
      <c r="A173" s="30"/>
      <c r="B173" s="50" t="s">
        <v>67</v>
      </c>
      <c r="C173" s="51"/>
      <c r="D173" s="52"/>
      <c r="E173" s="16" t="s">
        <v>95</v>
      </c>
      <c r="F173" s="16" t="s">
        <v>13</v>
      </c>
      <c r="G173" s="16" t="s">
        <v>10</v>
      </c>
      <c r="H173" s="16" t="s">
        <v>35</v>
      </c>
      <c r="I173" s="17">
        <f>SUM(I174)</f>
        <v>236</v>
      </c>
      <c r="J173" s="17">
        <f>SUM(J174)</f>
        <v>236</v>
      </c>
      <c r="K173" s="17"/>
      <c r="L173" s="17"/>
      <c r="M173" s="17"/>
      <c r="N173" s="6"/>
    </row>
    <row r="174" spans="1:14" s="2" customFormat="1" ht="48" customHeight="1">
      <c r="A174" s="30"/>
      <c r="B174" s="50" t="s">
        <v>68</v>
      </c>
      <c r="C174" s="51"/>
      <c r="D174" s="52"/>
      <c r="E174" s="16" t="s">
        <v>142</v>
      </c>
      <c r="F174" s="16" t="s">
        <v>13</v>
      </c>
      <c r="G174" s="16" t="s">
        <v>10</v>
      </c>
      <c r="H174" s="16" t="s">
        <v>31</v>
      </c>
      <c r="I174" s="17">
        <v>236</v>
      </c>
      <c r="J174" s="17">
        <v>236</v>
      </c>
      <c r="K174" s="17"/>
      <c r="L174" s="17"/>
      <c r="M174" s="17"/>
      <c r="N174" s="6"/>
    </row>
    <row r="175" spans="1:14" s="2" customFormat="1" ht="48" customHeight="1">
      <c r="A175" s="30"/>
      <c r="B175" s="53" t="s">
        <v>143</v>
      </c>
      <c r="C175" s="54"/>
      <c r="D175" s="55"/>
      <c r="E175" s="18" t="s">
        <v>144</v>
      </c>
      <c r="F175" s="18" t="s">
        <v>12</v>
      </c>
      <c r="G175" s="18" t="s">
        <v>19</v>
      </c>
      <c r="H175" s="18"/>
      <c r="I175" s="19">
        <f>SUM(I176)</f>
        <v>100</v>
      </c>
      <c r="J175" s="19">
        <f>SUM(J176)</f>
        <v>100</v>
      </c>
      <c r="K175" s="17"/>
      <c r="L175" s="17"/>
      <c r="M175" s="17"/>
      <c r="N175" s="6"/>
    </row>
    <row r="176" spans="1:14" s="2" customFormat="1" ht="48" customHeight="1">
      <c r="A176" s="30"/>
      <c r="B176" s="50" t="s">
        <v>67</v>
      </c>
      <c r="C176" s="51"/>
      <c r="D176" s="52"/>
      <c r="E176" s="16" t="s">
        <v>144</v>
      </c>
      <c r="F176" s="16" t="s">
        <v>12</v>
      </c>
      <c r="G176" s="16" t="s">
        <v>19</v>
      </c>
      <c r="H176" s="16" t="s">
        <v>35</v>
      </c>
      <c r="I176" s="17">
        <f>SUM(I177)</f>
        <v>100</v>
      </c>
      <c r="J176" s="17">
        <f>SUM(J177)</f>
        <v>100</v>
      </c>
      <c r="K176" s="17"/>
      <c r="L176" s="17"/>
      <c r="M176" s="17"/>
      <c r="N176" s="6"/>
    </row>
    <row r="177" spans="1:14" s="2" customFormat="1" ht="48" customHeight="1">
      <c r="A177" s="30"/>
      <c r="B177" s="50" t="s">
        <v>68</v>
      </c>
      <c r="C177" s="51"/>
      <c r="D177" s="52"/>
      <c r="E177" s="16" t="s">
        <v>144</v>
      </c>
      <c r="F177" s="16" t="s">
        <v>12</v>
      </c>
      <c r="G177" s="16" t="s">
        <v>19</v>
      </c>
      <c r="H177" s="16" t="s">
        <v>31</v>
      </c>
      <c r="I177" s="17">
        <v>100</v>
      </c>
      <c r="J177" s="17">
        <v>100</v>
      </c>
      <c r="K177" s="17"/>
      <c r="L177" s="17"/>
      <c r="M177" s="17"/>
      <c r="N177" s="6"/>
    </row>
    <row r="178" spans="1:14" s="2" customFormat="1" ht="71.25" customHeight="1">
      <c r="A178" s="38">
        <v>5</v>
      </c>
      <c r="B178" s="60" t="s">
        <v>117</v>
      </c>
      <c r="C178" s="61"/>
      <c r="D178" s="62"/>
      <c r="E178" s="20" t="s">
        <v>118</v>
      </c>
      <c r="F178" s="20"/>
      <c r="G178" s="20"/>
      <c r="H178" s="20"/>
      <c r="I178" s="27">
        <f>SUM(I179+I184+I189+I192+I195)</f>
        <v>2577.6</v>
      </c>
      <c r="J178" s="27">
        <f>SUM(J179+J184+J189+J192+J195)</f>
        <v>2577.6</v>
      </c>
      <c r="K178" s="27">
        <v>0</v>
      </c>
      <c r="L178" s="27">
        <v>0</v>
      </c>
      <c r="M178" s="27">
        <v>0</v>
      </c>
      <c r="N178" s="6"/>
    </row>
    <row r="179" spans="1:14" s="2" customFormat="1" ht="51" customHeight="1">
      <c r="A179" s="30"/>
      <c r="B179" s="95" t="s">
        <v>124</v>
      </c>
      <c r="C179" s="113"/>
      <c r="D179" s="114"/>
      <c r="E179" s="18" t="s">
        <v>125</v>
      </c>
      <c r="F179" s="18" t="s">
        <v>15</v>
      </c>
      <c r="G179" s="18" t="s">
        <v>9</v>
      </c>
      <c r="H179" s="18"/>
      <c r="I179" s="19">
        <f>SUM(I180+I182)</f>
        <v>1013.5</v>
      </c>
      <c r="J179" s="19">
        <f>SUM(J180+J182)</f>
        <v>1013.5</v>
      </c>
      <c r="K179" s="19"/>
      <c r="L179" s="19"/>
      <c r="M179" s="19"/>
      <c r="N179" s="6"/>
    </row>
    <row r="180" spans="1:14" s="2" customFormat="1" ht="53.25" customHeight="1">
      <c r="A180" s="30"/>
      <c r="B180" s="50" t="s">
        <v>70</v>
      </c>
      <c r="C180" s="51"/>
      <c r="D180" s="52"/>
      <c r="E180" s="16" t="s">
        <v>125</v>
      </c>
      <c r="F180" s="16" t="s">
        <v>15</v>
      </c>
      <c r="G180" s="16" t="s">
        <v>9</v>
      </c>
      <c r="H180" s="16" t="s">
        <v>41</v>
      </c>
      <c r="I180" s="17">
        <f>SUM(I181)</f>
        <v>816.5</v>
      </c>
      <c r="J180" s="17">
        <f>SUM(J181)</f>
        <v>816.5</v>
      </c>
      <c r="K180" s="17"/>
      <c r="L180" s="17"/>
      <c r="M180" s="17"/>
      <c r="N180" s="6"/>
    </row>
    <row r="181" spans="1:14" s="2" customFormat="1" ht="45" customHeight="1">
      <c r="A181" s="30"/>
      <c r="B181" s="50" t="s">
        <v>103</v>
      </c>
      <c r="C181" s="51"/>
      <c r="D181" s="52"/>
      <c r="E181" s="16" t="s">
        <v>125</v>
      </c>
      <c r="F181" s="16" t="s">
        <v>15</v>
      </c>
      <c r="G181" s="16" t="s">
        <v>9</v>
      </c>
      <c r="H181" s="16" t="s">
        <v>40</v>
      </c>
      <c r="I181" s="17">
        <v>816.5</v>
      </c>
      <c r="J181" s="17">
        <v>816.5</v>
      </c>
      <c r="K181" s="17"/>
      <c r="L181" s="17"/>
      <c r="M181" s="17"/>
      <c r="N181" s="6"/>
    </row>
    <row r="182" spans="1:14" s="2" customFormat="1" ht="36.75" customHeight="1">
      <c r="A182" s="30"/>
      <c r="B182" s="50" t="s">
        <v>67</v>
      </c>
      <c r="C182" s="51"/>
      <c r="D182" s="52"/>
      <c r="E182" s="16" t="s">
        <v>125</v>
      </c>
      <c r="F182" s="16" t="s">
        <v>15</v>
      </c>
      <c r="G182" s="16" t="s">
        <v>9</v>
      </c>
      <c r="H182" s="16" t="s">
        <v>35</v>
      </c>
      <c r="I182" s="17">
        <f>SUM(I183)</f>
        <v>197</v>
      </c>
      <c r="J182" s="17">
        <f>SUM(J183)</f>
        <v>197</v>
      </c>
      <c r="K182" s="17"/>
      <c r="L182" s="17"/>
      <c r="M182" s="17"/>
      <c r="N182" s="6"/>
    </row>
    <row r="183" spans="1:14" s="2" customFormat="1" ht="37.5" customHeight="1">
      <c r="A183" s="30"/>
      <c r="B183" s="50" t="s">
        <v>68</v>
      </c>
      <c r="C183" s="51"/>
      <c r="D183" s="52"/>
      <c r="E183" s="16" t="s">
        <v>125</v>
      </c>
      <c r="F183" s="16" t="s">
        <v>15</v>
      </c>
      <c r="G183" s="16" t="s">
        <v>9</v>
      </c>
      <c r="H183" s="16" t="s">
        <v>31</v>
      </c>
      <c r="I183" s="17">
        <v>197</v>
      </c>
      <c r="J183" s="17">
        <v>197</v>
      </c>
      <c r="K183" s="17"/>
      <c r="L183" s="17"/>
      <c r="M183" s="17"/>
      <c r="N183" s="6"/>
    </row>
    <row r="184" spans="1:14" s="2" customFormat="1" ht="36" customHeight="1">
      <c r="A184" s="30"/>
      <c r="B184" s="95" t="s">
        <v>122</v>
      </c>
      <c r="C184" s="113"/>
      <c r="D184" s="114"/>
      <c r="E184" s="18" t="s">
        <v>123</v>
      </c>
      <c r="F184" s="18" t="s">
        <v>15</v>
      </c>
      <c r="G184" s="18" t="s">
        <v>9</v>
      </c>
      <c r="H184" s="18"/>
      <c r="I184" s="19">
        <f>SUM(I185+I187)</f>
        <v>351.6</v>
      </c>
      <c r="J184" s="19">
        <f>SUM(J185+J187)</f>
        <v>351.6</v>
      </c>
      <c r="K184" s="19"/>
      <c r="L184" s="19"/>
      <c r="M184" s="19"/>
      <c r="N184" s="6"/>
    </row>
    <row r="185" spans="1:14" s="2" customFormat="1" ht="43.5" customHeight="1">
      <c r="A185" s="30"/>
      <c r="B185" s="50" t="s">
        <v>67</v>
      </c>
      <c r="C185" s="51"/>
      <c r="D185" s="52"/>
      <c r="E185" s="16" t="s">
        <v>123</v>
      </c>
      <c r="F185" s="16" t="s">
        <v>15</v>
      </c>
      <c r="G185" s="16" t="s">
        <v>9</v>
      </c>
      <c r="H185" s="16" t="s">
        <v>35</v>
      </c>
      <c r="I185" s="17">
        <f>SUM(I186)</f>
        <v>306.6</v>
      </c>
      <c r="J185" s="17">
        <f>SUM(J186)</f>
        <v>306.6</v>
      </c>
      <c r="K185" s="17"/>
      <c r="L185" s="17"/>
      <c r="M185" s="17"/>
      <c r="N185" s="6"/>
    </row>
    <row r="186" spans="1:14" s="2" customFormat="1" ht="36.75" customHeight="1">
      <c r="A186" s="30"/>
      <c r="B186" s="50" t="s">
        <v>68</v>
      </c>
      <c r="C186" s="51"/>
      <c r="D186" s="52"/>
      <c r="E186" s="16" t="s">
        <v>123</v>
      </c>
      <c r="F186" s="16" t="s">
        <v>15</v>
      </c>
      <c r="G186" s="16" t="s">
        <v>9</v>
      </c>
      <c r="H186" s="16" t="s">
        <v>31</v>
      </c>
      <c r="I186" s="17">
        <v>306.6</v>
      </c>
      <c r="J186" s="17">
        <v>306.6</v>
      </c>
      <c r="K186" s="17"/>
      <c r="L186" s="17"/>
      <c r="M186" s="17"/>
      <c r="N186" s="6"/>
    </row>
    <row r="187" spans="1:14" s="2" customFormat="1" ht="36.75" customHeight="1">
      <c r="A187" s="30"/>
      <c r="B187" s="50" t="s">
        <v>185</v>
      </c>
      <c r="C187" s="51"/>
      <c r="D187" s="52"/>
      <c r="E187" s="16" t="s">
        <v>123</v>
      </c>
      <c r="F187" s="16" t="s">
        <v>15</v>
      </c>
      <c r="G187" s="16" t="s">
        <v>9</v>
      </c>
      <c r="H187" s="16" t="s">
        <v>36</v>
      </c>
      <c r="I187" s="17">
        <f>SUM(I188)</f>
        <v>45</v>
      </c>
      <c r="J187" s="17">
        <f>SUM(J188)</f>
        <v>45</v>
      </c>
      <c r="K187" s="17"/>
      <c r="L187" s="17"/>
      <c r="M187" s="17"/>
      <c r="N187" s="6"/>
    </row>
    <row r="188" spans="1:14" s="2" customFormat="1" ht="52.5" customHeight="1">
      <c r="A188" s="30"/>
      <c r="B188" s="50" t="s">
        <v>186</v>
      </c>
      <c r="C188" s="51"/>
      <c r="D188" s="52"/>
      <c r="E188" s="16" t="s">
        <v>123</v>
      </c>
      <c r="F188" s="16" t="s">
        <v>15</v>
      </c>
      <c r="G188" s="16" t="s">
        <v>9</v>
      </c>
      <c r="H188" s="16" t="s">
        <v>184</v>
      </c>
      <c r="I188" s="17">
        <v>45</v>
      </c>
      <c r="J188" s="17">
        <v>45</v>
      </c>
      <c r="K188" s="17"/>
      <c r="L188" s="17"/>
      <c r="M188" s="17"/>
      <c r="N188" s="6"/>
    </row>
    <row r="189" spans="1:14" s="2" customFormat="1" ht="35.25" customHeight="1">
      <c r="A189" s="30"/>
      <c r="B189" s="53" t="s">
        <v>120</v>
      </c>
      <c r="C189" s="54"/>
      <c r="D189" s="55"/>
      <c r="E189" s="18" t="s">
        <v>121</v>
      </c>
      <c r="F189" s="18" t="s">
        <v>15</v>
      </c>
      <c r="G189" s="18" t="s">
        <v>9</v>
      </c>
      <c r="H189" s="18"/>
      <c r="I189" s="19">
        <f>SUM(I190)</f>
        <v>200</v>
      </c>
      <c r="J189" s="19">
        <f>SUM(J190)</f>
        <v>200</v>
      </c>
      <c r="K189" s="19"/>
      <c r="L189" s="19"/>
      <c r="M189" s="19"/>
      <c r="N189" s="6"/>
    </row>
    <row r="190" spans="1:14" s="2" customFormat="1" ht="47.25" customHeight="1">
      <c r="A190" s="30"/>
      <c r="B190" s="50" t="s">
        <v>67</v>
      </c>
      <c r="C190" s="51"/>
      <c r="D190" s="52"/>
      <c r="E190" s="16" t="s">
        <v>121</v>
      </c>
      <c r="F190" s="16" t="s">
        <v>15</v>
      </c>
      <c r="G190" s="16" t="s">
        <v>9</v>
      </c>
      <c r="H190" s="16" t="s">
        <v>35</v>
      </c>
      <c r="I190" s="17">
        <f>SUM(I191)</f>
        <v>200</v>
      </c>
      <c r="J190" s="17">
        <f>SUM(J191)</f>
        <v>200</v>
      </c>
      <c r="K190" s="17"/>
      <c r="L190" s="17"/>
      <c r="M190" s="17"/>
      <c r="N190" s="6"/>
    </row>
    <row r="191" spans="1:14" s="2" customFormat="1" ht="49.5" customHeight="1">
      <c r="A191" s="30"/>
      <c r="B191" s="50" t="s">
        <v>68</v>
      </c>
      <c r="C191" s="51"/>
      <c r="D191" s="52"/>
      <c r="E191" s="16" t="s">
        <v>121</v>
      </c>
      <c r="F191" s="16" t="s">
        <v>15</v>
      </c>
      <c r="G191" s="16" t="s">
        <v>9</v>
      </c>
      <c r="H191" s="16" t="s">
        <v>31</v>
      </c>
      <c r="I191" s="17">
        <v>200</v>
      </c>
      <c r="J191" s="17">
        <v>200</v>
      </c>
      <c r="K191" s="17"/>
      <c r="L191" s="17"/>
      <c r="M191" s="17"/>
      <c r="N191" s="6"/>
    </row>
    <row r="192" spans="1:14" s="2" customFormat="1" ht="49.5" customHeight="1">
      <c r="A192" s="30"/>
      <c r="B192" s="95" t="s">
        <v>5</v>
      </c>
      <c r="C192" s="113"/>
      <c r="D192" s="114"/>
      <c r="E192" s="18" t="s">
        <v>119</v>
      </c>
      <c r="F192" s="18" t="s">
        <v>14</v>
      </c>
      <c r="G192" s="18" t="s">
        <v>14</v>
      </c>
      <c r="H192" s="18"/>
      <c r="I192" s="19">
        <f>SUM(I193)</f>
        <v>183.6</v>
      </c>
      <c r="J192" s="19">
        <f>SUM(J193)</f>
        <v>183.6</v>
      </c>
      <c r="K192" s="17"/>
      <c r="L192" s="17"/>
      <c r="M192" s="17"/>
      <c r="N192" s="6"/>
    </row>
    <row r="193" spans="1:14" s="2" customFormat="1" ht="49.5" customHeight="1">
      <c r="A193" s="30"/>
      <c r="B193" s="50" t="s">
        <v>67</v>
      </c>
      <c r="C193" s="51"/>
      <c r="D193" s="52"/>
      <c r="E193" s="16" t="s">
        <v>119</v>
      </c>
      <c r="F193" s="16" t="s">
        <v>14</v>
      </c>
      <c r="G193" s="16" t="s">
        <v>14</v>
      </c>
      <c r="H193" s="16" t="s">
        <v>35</v>
      </c>
      <c r="I193" s="17">
        <f>SUM(I194)</f>
        <v>183.6</v>
      </c>
      <c r="J193" s="17">
        <f>SUM(J194)</f>
        <v>183.6</v>
      </c>
      <c r="K193" s="17"/>
      <c r="L193" s="17"/>
      <c r="M193" s="17"/>
      <c r="N193" s="6"/>
    </row>
    <row r="194" spans="1:14" s="2" customFormat="1" ht="49.5" customHeight="1">
      <c r="A194" s="30"/>
      <c r="B194" s="50" t="s">
        <v>68</v>
      </c>
      <c r="C194" s="51"/>
      <c r="D194" s="52"/>
      <c r="E194" s="16" t="s">
        <v>119</v>
      </c>
      <c r="F194" s="16" t="s">
        <v>14</v>
      </c>
      <c r="G194" s="16" t="s">
        <v>14</v>
      </c>
      <c r="H194" s="16" t="s">
        <v>31</v>
      </c>
      <c r="I194" s="17">
        <v>183.6</v>
      </c>
      <c r="J194" s="17">
        <v>183.6</v>
      </c>
      <c r="K194" s="17"/>
      <c r="L194" s="17"/>
      <c r="M194" s="17"/>
      <c r="N194" s="6"/>
    </row>
    <row r="195" spans="1:14" s="2" customFormat="1" ht="49.5" customHeight="1">
      <c r="A195" s="30"/>
      <c r="B195" s="53" t="s">
        <v>126</v>
      </c>
      <c r="C195" s="54"/>
      <c r="D195" s="55"/>
      <c r="E195" s="18" t="s">
        <v>129</v>
      </c>
      <c r="F195" s="18"/>
      <c r="G195" s="18"/>
      <c r="H195" s="18"/>
      <c r="I195" s="19">
        <f>SUM(I196+I199)</f>
        <v>828.9</v>
      </c>
      <c r="J195" s="19">
        <f>SUM(J196+J199)</f>
        <v>828.9</v>
      </c>
      <c r="K195" s="17"/>
      <c r="L195" s="17"/>
      <c r="M195" s="17"/>
      <c r="N195" s="6"/>
    </row>
    <row r="196" spans="1:14" s="2" customFormat="1" ht="49.5" customHeight="1">
      <c r="A196" s="30"/>
      <c r="B196" s="50" t="s">
        <v>127</v>
      </c>
      <c r="C196" s="51"/>
      <c r="D196" s="52"/>
      <c r="E196" s="16" t="s">
        <v>128</v>
      </c>
      <c r="F196" s="16" t="s">
        <v>19</v>
      </c>
      <c r="G196" s="16" t="s">
        <v>10</v>
      </c>
      <c r="H196" s="16"/>
      <c r="I196" s="17">
        <f>SUM(I197)</f>
        <v>728.9</v>
      </c>
      <c r="J196" s="17">
        <f>SUM(J197)</f>
        <v>728.9</v>
      </c>
      <c r="K196" s="17"/>
      <c r="L196" s="17"/>
      <c r="M196" s="17"/>
      <c r="N196" s="6"/>
    </row>
    <row r="197" spans="1:14" s="2" customFormat="1" ht="49.5" customHeight="1">
      <c r="A197" s="30"/>
      <c r="B197" s="50" t="s">
        <v>67</v>
      </c>
      <c r="C197" s="51"/>
      <c r="D197" s="52"/>
      <c r="E197" s="16" t="s">
        <v>128</v>
      </c>
      <c r="F197" s="16" t="s">
        <v>19</v>
      </c>
      <c r="G197" s="16" t="s">
        <v>10</v>
      </c>
      <c r="H197" s="16" t="s">
        <v>35</v>
      </c>
      <c r="I197" s="17">
        <f>SUM(I198)</f>
        <v>728.9</v>
      </c>
      <c r="J197" s="17">
        <f>SUM(J198)</f>
        <v>728.9</v>
      </c>
      <c r="K197" s="17"/>
      <c r="L197" s="17"/>
      <c r="M197" s="17"/>
      <c r="N197" s="6"/>
    </row>
    <row r="198" spans="1:14" s="2" customFormat="1" ht="49.5" customHeight="1">
      <c r="A198" s="30"/>
      <c r="B198" s="50" t="s">
        <v>68</v>
      </c>
      <c r="C198" s="51"/>
      <c r="D198" s="52"/>
      <c r="E198" s="16" t="s">
        <v>128</v>
      </c>
      <c r="F198" s="16" t="s">
        <v>19</v>
      </c>
      <c r="G198" s="16" t="s">
        <v>10</v>
      </c>
      <c r="H198" s="16" t="s">
        <v>31</v>
      </c>
      <c r="I198" s="17">
        <v>728.9</v>
      </c>
      <c r="J198" s="17">
        <v>728.9</v>
      </c>
      <c r="K198" s="17"/>
      <c r="L198" s="17"/>
      <c r="M198" s="17"/>
      <c r="N198" s="6"/>
    </row>
    <row r="199" spans="1:14" s="2" customFormat="1" ht="49.5" customHeight="1">
      <c r="A199" s="30"/>
      <c r="B199" s="50" t="s">
        <v>130</v>
      </c>
      <c r="C199" s="51"/>
      <c r="D199" s="52"/>
      <c r="E199" s="16" t="s">
        <v>131</v>
      </c>
      <c r="F199" s="16" t="s">
        <v>19</v>
      </c>
      <c r="G199" s="16" t="s">
        <v>12</v>
      </c>
      <c r="H199" s="16"/>
      <c r="I199" s="17">
        <f>SUM(I200)</f>
        <v>100</v>
      </c>
      <c r="J199" s="17">
        <f>SUM(J200)</f>
        <v>100</v>
      </c>
      <c r="K199" s="17"/>
      <c r="L199" s="17"/>
      <c r="M199" s="17"/>
      <c r="N199" s="6"/>
    </row>
    <row r="200" spans="1:14" s="2" customFormat="1" ht="49.5" customHeight="1">
      <c r="A200" s="30"/>
      <c r="B200" s="50" t="s">
        <v>67</v>
      </c>
      <c r="C200" s="51"/>
      <c r="D200" s="52"/>
      <c r="E200" s="16" t="s">
        <v>131</v>
      </c>
      <c r="F200" s="16" t="s">
        <v>19</v>
      </c>
      <c r="G200" s="16" t="s">
        <v>12</v>
      </c>
      <c r="H200" s="16" t="s">
        <v>35</v>
      </c>
      <c r="I200" s="17">
        <f>SUM(I201)</f>
        <v>100</v>
      </c>
      <c r="J200" s="17">
        <f>SUM(J201)</f>
        <v>100</v>
      </c>
      <c r="K200" s="17"/>
      <c r="L200" s="17"/>
      <c r="M200" s="17"/>
      <c r="N200" s="6"/>
    </row>
    <row r="201" spans="1:14" s="2" customFormat="1" ht="49.5" customHeight="1">
      <c r="A201" s="30"/>
      <c r="B201" s="50" t="s">
        <v>68</v>
      </c>
      <c r="C201" s="51"/>
      <c r="D201" s="52"/>
      <c r="E201" s="16" t="s">
        <v>131</v>
      </c>
      <c r="F201" s="16" t="s">
        <v>19</v>
      </c>
      <c r="G201" s="16" t="s">
        <v>12</v>
      </c>
      <c r="H201" s="16" t="s">
        <v>31</v>
      </c>
      <c r="I201" s="17">
        <v>100</v>
      </c>
      <c r="J201" s="17">
        <v>100</v>
      </c>
      <c r="K201" s="17"/>
      <c r="L201" s="17"/>
      <c r="M201" s="17"/>
      <c r="N201" s="6"/>
    </row>
    <row r="202" spans="1:14" s="2" customFormat="1" ht="70.5" customHeight="1">
      <c r="A202" s="38">
        <v>6</v>
      </c>
      <c r="B202" s="88" t="s">
        <v>175</v>
      </c>
      <c r="C202" s="89"/>
      <c r="D202" s="90"/>
      <c r="E202" s="20" t="s">
        <v>43</v>
      </c>
      <c r="F202" s="20"/>
      <c r="G202" s="20"/>
      <c r="H202" s="20"/>
      <c r="I202" s="27">
        <f>SUM(I203+I209+I212)</f>
        <v>9639.800000000001</v>
      </c>
      <c r="J202" s="27">
        <f>SUM(J203+J209+J212)</f>
        <v>9439.800000000001</v>
      </c>
      <c r="K202" s="27">
        <v>0</v>
      </c>
      <c r="L202" s="27">
        <v>200</v>
      </c>
      <c r="M202" s="27">
        <v>0</v>
      </c>
      <c r="N202" s="6"/>
    </row>
    <row r="203" spans="1:14" s="2" customFormat="1" ht="43.5" customHeight="1">
      <c r="A203" s="30"/>
      <c r="B203" s="69" t="s">
        <v>33</v>
      </c>
      <c r="C203" s="69"/>
      <c r="D203" s="69"/>
      <c r="E203" s="18" t="s">
        <v>44</v>
      </c>
      <c r="F203" s="18" t="s">
        <v>16</v>
      </c>
      <c r="G203" s="18" t="s">
        <v>9</v>
      </c>
      <c r="H203" s="18"/>
      <c r="I203" s="19">
        <f>SUM(I206+I204+I208)</f>
        <v>8990.6</v>
      </c>
      <c r="J203" s="19">
        <f>SUM(J206+J204+J208)</f>
        <v>8990.6</v>
      </c>
      <c r="K203" s="19"/>
      <c r="L203" s="19"/>
      <c r="M203" s="19"/>
      <c r="N203" s="6"/>
    </row>
    <row r="204" spans="1:14" s="2" customFormat="1" ht="56.25" customHeight="1">
      <c r="A204" s="30"/>
      <c r="B204" s="50" t="s">
        <v>70</v>
      </c>
      <c r="C204" s="51"/>
      <c r="D204" s="52"/>
      <c r="E204" s="16" t="s">
        <v>44</v>
      </c>
      <c r="F204" s="16" t="s">
        <v>16</v>
      </c>
      <c r="G204" s="16" t="s">
        <v>9</v>
      </c>
      <c r="H204" s="16" t="s">
        <v>41</v>
      </c>
      <c r="I204" s="17">
        <f>SUM(I205)</f>
        <v>5542.7</v>
      </c>
      <c r="J204" s="17">
        <f>SUM(J205)</f>
        <v>5542.7</v>
      </c>
      <c r="K204" s="17"/>
      <c r="L204" s="17"/>
      <c r="M204" s="17"/>
      <c r="N204" s="6"/>
    </row>
    <row r="205" spans="1:14" s="2" customFormat="1" ht="36.75" customHeight="1">
      <c r="A205" s="30"/>
      <c r="B205" s="50" t="s">
        <v>103</v>
      </c>
      <c r="C205" s="51"/>
      <c r="D205" s="52"/>
      <c r="E205" s="16" t="s">
        <v>44</v>
      </c>
      <c r="F205" s="16" t="s">
        <v>16</v>
      </c>
      <c r="G205" s="16" t="s">
        <v>9</v>
      </c>
      <c r="H205" s="16" t="s">
        <v>40</v>
      </c>
      <c r="I205" s="17">
        <v>5542.7</v>
      </c>
      <c r="J205" s="17">
        <v>5542.7</v>
      </c>
      <c r="K205" s="17"/>
      <c r="L205" s="17"/>
      <c r="M205" s="17"/>
      <c r="N205" s="6"/>
    </row>
    <row r="206" spans="1:14" s="2" customFormat="1" ht="42" customHeight="1">
      <c r="A206" s="30"/>
      <c r="B206" s="50" t="s">
        <v>67</v>
      </c>
      <c r="C206" s="51"/>
      <c r="D206" s="52"/>
      <c r="E206" s="16" t="s">
        <v>44</v>
      </c>
      <c r="F206" s="16" t="s">
        <v>16</v>
      </c>
      <c r="G206" s="16" t="s">
        <v>9</v>
      </c>
      <c r="H206" s="16" t="s">
        <v>35</v>
      </c>
      <c r="I206" s="17">
        <v>3087.5</v>
      </c>
      <c r="J206" s="17">
        <v>3087.5</v>
      </c>
      <c r="K206" s="17"/>
      <c r="L206" s="17"/>
      <c r="M206" s="17"/>
      <c r="N206" s="6"/>
    </row>
    <row r="207" spans="1:14" s="2" customFormat="1" ht="49.5" customHeight="1">
      <c r="A207" s="30"/>
      <c r="B207" s="50" t="s">
        <v>68</v>
      </c>
      <c r="C207" s="51"/>
      <c r="D207" s="52"/>
      <c r="E207" s="16" t="s">
        <v>44</v>
      </c>
      <c r="F207" s="16" t="s">
        <v>16</v>
      </c>
      <c r="G207" s="16" t="s">
        <v>9</v>
      </c>
      <c r="H207" s="16" t="s">
        <v>31</v>
      </c>
      <c r="I207" s="17">
        <v>3085.1</v>
      </c>
      <c r="J207" s="17">
        <v>3085.1</v>
      </c>
      <c r="K207" s="17"/>
      <c r="L207" s="17"/>
      <c r="M207" s="17"/>
      <c r="N207" s="6"/>
    </row>
    <row r="208" spans="1:14" s="2" customFormat="1" ht="36" customHeight="1">
      <c r="A208" s="30"/>
      <c r="B208" s="50" t="s">
        <v>85</v>
      </c>
      <c r="C208" s="111"/>
      <c r="D208" s="112"/>
      <c r="E208" s="16" t="s">
        <v>86</v>
      </c>
      <c r="F208" s="16" t="s">
        <v>16</v>
      </c>
      <c r="G208" s="16" t="s">
        <v>9</v>
      </c>
      <c r="H208" s="16" t="s">
        <v>87</v>
      </c>
      <c r="I208" s="17">
        <v>360.4</v>
      </c>
      <c r="J208" s="17">
        <v>360.4</v>
      </c>
      <c r="K208" s="17"/>
      <c r="L208" s="17"/>
      <c r="M208" s="17"/>
      <c r="N208" s="6"/>
    </row>
    <row r="209" spans="1:14" s="2" customFormat="1" ht="60.75" customHeight="1">
      <c r="A209" s="30"/>
      <c r="B209" s="69" t="s">
        <v>84</v>
      </c>
      <c r="C209" s="70"/>
      <c r="D209" s="70"/>
      <c r="E209" s="18" t="s">
        <v>45</v>
      </c>
      <c r="F209" s="18" t="s">
        <v>16</v>
      </c>
      <c r="G209" s="18" t="s">
        <v>9</v>
      </c>
      <c r="H209" s="18"/>
      <c r="I209" s="19">
        <f>SUM(I210)</f>
        <v>54</v>
      </c>
      <c r="J209" s="19">
        <f>SUM(J210)</f>
        <v>54</v>
      </c>
      <c r="K209" s="19"/>
      <c r="L209" s="19"/>
      <c r="M209" s="19"/>
      <c r="N209" s="6"/>
    </row>
    <row r="210" spans="1:14" s="2" customFormat="1" ht="45" customHeight="1">
      <c r="A210" s="30"/>
      <c r="B210" s="50" t="s">
        <v>67</v>
      </c>
      <c r="C210" s="51"/>
      <c r="D210" s="52"/>
      <c r="E210" s="16" t="s">
        <v>45</v>
      </c>
      <c r="F210" s="16" t="s">
        <v>16</v>
      </c>
      <c r="G210" s="16" t="s">
        <v>9</v>
      </c>
      <c r="H210" s="16" t="s">
        <v>35</v>
      </c>
      <c r="I210" s="17">
        <f>SUM(I211)</f>
        <v>54</v>
      </c>
      <c r="J210" s="17">
        <f>SUM(J211)</f>
        <v>54</v>
      </c>
      <c r="K210" s="17"/>
      <c r="L210" s="17"/>
      <c r="M210" s="17"/>
      <c r="N210" s="6"/>
    </row>
    <row r="211" spans="1:14" s="2" customFormat="1" ht="45.75" customHeight="1">
      <c r="A211" s="30"/>
      <c r="B211" s="50" t="s">
        <v>68</v>
      </c>
      <c r="C211" s="51"/>
      <c r="D211" s="52"/>
      <c r="E211" s="16" t="s">
        <v>45</v>
      </c>
      <c r="F211" s="16" t="s">
        <v>16</v>
      </c>
      <c r="G211" s="16" t="s">
        <v>9</v>
      </c>
      <c r="H211" s="16" t="s">
        <v>31</v>
      </c>
      <c r="I211" s="17">
        <v>54</v>
      </c>
      <c r="J211" s="17">
        <v>54</v>
      </c>
      <c r="K211" s="17"/>
      <c r="L211" s="17"/>
      <c r="M211" s="17"/>
      <c r="N211" s="6"/>
    </row>
    <row r="212" spans="1:14" s="2" customFormat="1" ht="72" customHeight="1">
      <c r="A212" s="30"/>
      <c r="B212" s="53" t="s">
        <v>34</v>
      </c>
      <c r="C212" s="54"/>
      <c r="D212" s="55"/>
      <c r="E212" s="18" t="s">
        <v>46</v>
      </c>
      <c r="F212" s="18" t="s">
        <v>16</v>
      </c>
      <c r="G212" s="18" t="s">
        <v>9</v>
      </c>
      <c r="H212" s="18"/>
      <c r="I212" s="19">
        <f>SUM(I213+I226)</f>
        <v>595.2</v>
      </c>
      <c r="J212" s="19">
        <f>SUM(J213+J226)</f>
        <v>395.2</v>
      </c>
      <c r="K212" s="19"/>
      <c r="L212" s="19"/>
      <c r="M212" s="19"/>
      <c r="N212" s="6"/>
    </row>
    <row r="213" spans="1:14" s="2" customFormat="1" ht="34.5" customHeight="1">
      <c r="A213" s="30"/>
      <c r="B213" s="50" t="s">
        <v>67</v>
      </c>
      <c r="C213" s="51"/>
      <c r="D213" s="52"/>
      <c r="E213" s="16" t="s">
        <v>46</v>
      </c>
      <c r="F213" s="16" t="s">
        <v>16</v>
      </c>
      <c r="G213" s="16" t="s">
        <v>9</v>
      </c>
      <c r="H213" s="16" t="s">
        <v>35</v>
      </c>
      <c r="I213" s="17">
        <f>SUM(I214)</f>
        <v>395.2</v>
      </c>
      <c r="J213" s="17">
        <f>SUM(J214)</f>
        <v>395.2</v>
      </c>
      <c r="K213" s="17"/>
      <c r="L213" s="17"/>
      <c r="M213" s="17"/>
      <c r="N213" s="6"/>
    </row>
    <row r="214" spans="1:14" s="2" customFormat="1" ht="37.5" customHeight="1">
      <c r="A214" s="30"/>
      <c r="B214" s="50" t="s">
        <v>68</v>
      </c>
      <c r="C214" s="51"/>
      <c r="D214" s="52"/>
      <c r="E214" s="16" t="s">
        <v>46</v>
      </c>
      <c r="F214" s="16" t="s">
        <v>16</v>
      </c>
      <c r="G214" s="16" t="s">
        <v>9</v>
      </c>
      <c r="H214" s="16" t="s">
        <v>31</v>
      </c>
      <c r="I214" s="17">
        <v>395.2</v>
      </c>
      <c r="J214" s="17">
        <v>395.2</v>
      </c>
      <c r="K214" s="17"/>
      <c r="L214" s="17"/>
      <c r="M214" s="17"/>
      <c r="N214" s="6"/>
    </row>
    <row r="215" spans="1:14" s="2" customFormat="1" ht="37.5" customHeight="1" hidden="1">
      <c r="A215" s="30"/>
      <c r="B215" s="81" t="s">
        <v>74</v>
      </c>
      <c r="C215" s="82"/>
      <c r="D215" s="83"/>
      <c r="E215" s="14"/>
      <c r="F215" s="14" t="s">
        <v>16</v>
      </c>
      <c r="G215" s="14" t="s">
        <v>10</v>
      </c>
      <c r="H215" s="14"/>
      <c r="I215" s="15">
        <f>SUM(I216)</f>
        <v>9600</v>
      </c>
      <c r="J215" s="15">
        <f>SUM(J216)</f>
        <v>9600</v>
      </c>
      <c r="K215" s="15"/>
      <c r="L215" s="15"/>
      <c r="M215" s="15"/>
      <c r="N215" s="6"/>
    </row>
    <row r="216" spans="1:14" s="2" customFormat="1" ht="60" customHeight="1" hidden="1">
      <c r="A216" s="30"/>
      <c r="B216" s="84" t="s">
        <v>32</v>
      </c>
      <c r="C216" s="85"/>
      <c r="D216" s="86"/>
      <c r="E216" s="16" t="s">
        <v>43</v>
      </c>
      <c r="F216" s="16" t="s">
        <v>16</v>
      </c>
      <c r="G216" s="16" t="s">
        <v>10</v>
      </c>
      <c r="H216" s="14"/>
      <c r="I216" s="17">
        <f>SUM(I217+I220+I223)</f>
        <v>9600</v>
      </c>
      <c r="J216" s="17">
        <f>SUM(J217+J220+J223)</f>
        <v>9600</v>
      </c>
      <c r="K216" s="17"/>
      <c r="L216" s="17"/>
      <c r="M216" s="17"/>
      <c r="N216" s="6"/>
    </row>
    <row r="217" spans="1:14" s="2" customFormat="1" ht="44.25" customHeight="1" hidden="1">
      <c r="A217" s="30"/>
      <c r="B217" s="87" t="s">
        <v>75</v>
      </c>
      <c r="C217" s="85"/>
      <c r="D217" s="86"/>
      <c r="E217" s="18" t="s">
        <v>76</v>
      </c>
      <c r="F217" s="18" t="s">
        <v>16</v>
      </c>
      <c r="G217" s="18" t="s">
        <v>10</v>
      </c>
      <c r="H217" s="14"/>
      <c r="I217" s="19">
        <f>SUM(I218)</f>
        <v>960</v>
      </c>
      <c r="J217" s="19">
        <f>SUM(J218)</f>
        <v>960</v>
      </c>
      <c r="K217" s="19"/>
      <c r="L217" s="19"/>
      <c r="M217" s="19"/>
      <c r="N217" s="6"/>
    </row>
    <row r="218" spans="1:14" s="2" customFormat="1" ht="46.5" customHeight="1" hidden="1">
      <c r="A218" s="30"/>
      <c r="B218" s="50" t="s">
        <v>67</v>
      </c>
      <c r="C218" s="51"/>
      <c r="D218" s="52"/>
      <c r="E218" s="16" t="s">
        <v>76</v>
      </c>
      <c r="F218" s="16" t="s">
        <v>16</v>
      </c>
      <c r="G218" s="16" t="s">
        <v>10</v>
      </c>
      <c r="H218" s="16" t="s">
        <v>35</v>
      </c>
      <c r="I218" s="17">
        <f>SUM(I219)</f>
        <v>960</v>
      </c>
      <c r="J218" s="17">
        <f>SUM(J219)</f>
        <v>960</v>
      </c>
      <c r="K218" s="17"/>
      <c r="L218" s="17"/>
      <c r="M218" s="17"/>
      <c r="N218" s="6"/>
    </row>
    <row r="219" spans="1:14" s="2" customFormat="1" ht="49.5" customHeight="1" hidden="1">
      <c r="A219" s="30"/>
      <c r="B219" s="50" t="s">
        <v>68</v>
      </c>
      <c r="C219" s="51"/>
      <c r="D219" s="52"/>
      <c r="E219" s="16" t="s">
        <v>76</v>
      </c>
      <c r="F219" s="16" t="s">
        <v>16</v>
      </c>
      <c r="G219" s="16" t="s">
        <v>10</v>
      </c>
      <c r="H219" s="16" t="s">
        <v>31</v>
      </c>
      <c r="I219" s="17">
        <v>960</v>
      </c>
      <c r="J219" s="17">
        <v>960</v>
      </c>
      <c r="K219" s="17"/>
      <c r="L219" s="17"/>
      <c r="M219" s="17"/>
      <c r="N219" s="6"/>
    </row>
    <row r="220" spans="1:14" s="2" customFormat="1" ht="49.5" customHeight="1" hidden="1">
      <c r="A220" s="30"/>
      <c r="B220" s="87" t="s">
        <v>80</v>
      </c>
      <c r="C220" s="85"/>
      <c r="D220" s="86"/>
      <c r="E220" s="16" t="s">
        <v>81</v>
      </c>
      <c r="F220" s="16" t="s">
        <v>16</v>
      </c>
      <c r="G220" s="16" t="s">
        <v>10</v>
      </c>
      <c r="H220" s="16"/>
      <c r="I220" s="27">
        <f>SUM(I221)</f>
        <v>5112</v>
      </c>
      <c r="J220" s="27">
        <f>SUM(J221)</f>
        <v>5112</v>
      </c>
      <c r="K220" s="27"/>
      <c r="L220" s="27"/>
      <c r="M220" s="27"/>
      <c r="N220" s="6"/>
    </row>
    <row r="221" spans="1:14" s="2" customFormat="1" ht="49.5" customHeight="1" hidden="1">
      <c r="A221" s="30"/>
      <c r="B221" s="50" t="s">
        <v>67</v>
      </c>
      <c r="C221" s="51"/>
      <c r="D221" s="52"/>
      <c r="E221" s="16" t="s">
        <v>82</v>
      </c>
      <c r="F221" s="16" t="s">
        <v>16</v>
      </c>
      <c r="G221" s="16" t="s">
        <v>10</v>
      </c>
      <c r="H221" s="16" t="s">
        <v>35</v>
      </c>
      <c r="I221" s="17">
        <f>SUM(I222)</f>
        <v>5112</v>
      </c>
      <c r="J221" s="17">
        <f>SUM(J222)</f>
        <v>5112</v>
      </c>
      <c r="K221" s="17"/>
      <c r="L221" s="17"/>
      <c r="M221" s="17"/>
      <c r="N221" s="6"/>
    </row>
    <row r="222" spans="1:14" s="2" customFormat="1" ht="49.5" customHeight="1" hidden="1">
      <c r="A222" s="30"/>
      <c r="B222" s="50" t="s">
        <v>68</v>
      </c>
      <c r="C222" s="51"/>
      <c r="D222" s="52"/>
      <c r="E222" s="16" t="s">
        <v>82</v>
      </c>
      <c r="F222" s="16" t="s">
        <v>16</v>
      </c>
      <c r="G222" s="16" t="s">
        <v>10</v>
      </c>
      <c r="H222" s="16" t="s">
        <v>31</v>
      </c>
      <c r="I222" s="17">
        <v>5112</v>
      </c>
      <c r="J222" s="17">
        <v>5112</v>
      </c>
      <c r="K222" s="17"/>
      <c r="L222" s="17"/>
      <c r="M222" s="17"/>
      <c r="N222" s="6"/>
    </row>
    <row r="223" spans="1:14" s="2" customFormat="1" ht="49.5" customHeight="1" hidden="1">
      <c r="A223" s="30"/>
      <c r="B223" s="87" t="s">
        <v>80</v>
      </c>
      <c r="C223" s="85"/>
      <c r="D223" s="86"/>
      <c r="E223" s="16" t="s">
        <v>83</v>
      </c>
      <c r="F223" s="16" t="s">
        <v>16</v>
      </c>
      <c r="G223" s="16" t="s">
        <v>10</v>
      </c>
      <c r="H223" s="16"/>
      <c r="I223" s="27">
        <f>SUM(I224)</f>
        <v>3528</v>
      </c>
      <c r="J223" s="27">
        <f>SUM(J224)</f>
        <v>3528</v>
      </c>
      <c r="K223" s="27"/>
      <c r="L223" s="27"/>
      <c r="M223" s="27"/>
      <c r="N223" s="6"/>
    </row>
    <row r="224" spans="1:14" s="2" customFormat="1" ht="49.5" customHeight="1" hidden="1">
      <c r="A224" s="30"/>
      <c r="B224" s="50" t="s">
        <v>67</v>
      </c>
      <c r="C224" s="51"/>
      <c r="D224" s="52"/>
      <c r="E224" s="16" t="s">
        <v>83</v>
      </c>
      <c r="F224" s="16" t="s">
        <v>16</v>
      </c>
      <c r="G224" s="16" t="s">
        <v>10</v>
      </c>
      <c r="H224" s="16" t="s">
        <v>35</v>
      </c>
      <c r="I224" s="17">
        <f>SUM(I225)</f>
        <v>3528</v>
      </c>
      <c r="J224" s="17">
        <f>SUM(J225)</f>
        <v>3528</v>
      </c>
      <c r="K224" s="17"/>
      <c r="L224" s="17"/>
      <c r="M224" s="17"/>
      <c r="N224" s="6"/>
    </row>
    <row r="225" spans="1:14" s="2" customFormat="1" ht="49.5" customHeight="1" hidden="1">
      <c r="A225" s="30"/>
      <c r="B225" s="50" t="s">
        <v>68</v>
      </c>
      <c r="C225" s="51"/>
      <c r="D225" s="52"/>
      <c r="E225" s="16" t="s">
        <v>83</v>
      </c>
      <c r="F225" s="16" t="s">
        <v>16</v>
      </c>
      <c r="G225" s="16" t="s">
        <v>10</v>
      </c>
      <c r="H225" s="16" t="s">
        <v>31</v>
      </c>
      <c r="I225" s="17">
        <v>3528</v>
      </c>
      <c r="J225" s="17">
        <v>3528</v>
      </c>
      <c r="K225" s="17"/>
      <c r="L225" s="17"/>
      <c r="M225" s="17"/>
      <c r="N225" s="6"/>
    </row>
    <row r="226" spans="1:14" s="2" customFormat="1" ht="49.5" customHeight="1">
      <c r="A226" s="30"/>
      <c r="B226" s="53" t="s">
        <v>196</v>
      </c>
      <c r="C226" s="54"/>
      <c r="D226" s="55"/>
      <c r="E226" s="18" t="s">
        <v>193</v>
      </c>
      <c r="F226" s="18" t="s">
        <v>16</v>
      </c>
      <c r="G226" s="18" t="s">
        <v>9</v>
      </c>
      <c r="H226" s="18"/>
      <c r="I226" s="19">
        <f>SUM(I227)</f>
        <v>200</v>
      </c>
      <c r="J226" s="19">
        <f>SUM(J227)</f>
        <v>0</v>
      </c>
      <c r="K226" s="19">
        <v>0</v>
      </c>
      <c r="L226" s="19">
        <v>200</v>
      </c>
      <c r="M226" s="19">
        <v>0</v>
      </c>
      <c r="N226" s="6"/>
    </row>
    <row r="227" spans="1:14" s="2" customFormat="1" ht="49.5" customHeight="1">
      <c r="A227" s="30"/>
      <c r="B227" s="50" t="s">
        <v>67</v>
      </c>
      <c r="C227" s="51"/>
      <c r="D227" s="52"/>
      <c r="E227" s="16" t="s">
        <v>193</v>
      </c>
      <c r="F227" s="16" t="s">
        <v>16</v>
      </c>
      <c r="G227" s="16" t="s">
        <v>9</v>
      </c>
      <c r="H227" s="16" t="s">
        <v>35</v>
      </c>
      <c r="I227" s="17">
        <f>SUM(I228)</f>
        <v>200</v>
      </c>
      <c r="J227" s="17">
        <f>SUM(J228)</f>
        <v>0</v>
      </c>
      <c r="K227" s="17">
        <v>0</v>
      </c>
      <c r="L227" s="17">
        <v>200</v>
      </c>
      <c r="M227" s="17">
        <v>0</v>
      </c>
      <c r="N227" s="6"/>
    </row>
    <row r="228" spans="1:14" s="2" customFormat="1" ht="49.5" customHeight="1">
      <c r="A228" s="30"/>
      <c r="B228" s="50" t="s">
        <v>68</v>
      </c>
      <c r="C228" s="51"/>
      <c r="D228" s="52"/>
      <c r="E228" s="16" t="s">
        <v>193</v>
      </c>
      <c r="F228" s="16" t="s">
        <v>16</v>
      </c>
      <c r="G228" s="16" t="s">
        <v>9</v>
      </c>
      <c r="H228" s="16" t="s">
        <v>31</v>
      </c>
      <c r="I228" s="17">
        <v>200</v>
      </c>
      <c r="J228" s="17">
        <v>0</v>
      </c>
      <c r="K228" s="17">
        <v>0</v>
      </c>
      <c r="L228" s="17">
        <v>200</v>
      </c>
      <c r="M228" s="17">
        <v>0</v>
      </c>
      <c r="N228" s="6"/>
    </row>
    <row r="229" spans="1:14" s="2" customFormat="1" ht="54" customHeight="1">
      <c r="A229" s="31"/>
      <c r="B229" s="125" t="s">
        <v>230</v>
      </c>
      <c r="C229" s="126"/>
      <c r="D229" s="127"/>
      <c r="E229" s="20"/>
      <c r="F229" s="20"/>
      <c r="G229" s="20"/>
      <c r="H229" s="20"/>
      <c r="I229" s="27">
        <f>SUM(I230+I250)</f>
        <v>2727.2</v>
      </c>
      <c r="J229" s="27">
        <f>SUM(J230+J250)</f>
        <v>2411.2</v>
      </c>
      <c r="K229" s="27">
        <f>SUM(K230+K250)</f>
        <v>0</v>
      </c>
      <c r="L229" s="27">
        <f>SUM(L230+L250)</f>
        <v>0</v>
      </c>
      <c r="M229" s="27">
        <f>SUM(M230+M250)</f>
        <v>316</v>
      </c>
      <c r="N229" s="6"/>
    </row>
    <row r="230" spans="1:14" s="2" customFormat="1" ht="33.75" customHeight="1">
      <c r="A230" s="31"/>
      <c r="B230" s="117" t="s">
        <v>1</v>
      </c>
      <c r="C230" s="118"/>
      <c r="D230" s="119"/>
      <c r="E230" s="20"/>
      <c r="F230" s="20" t="s">
        <v>9</v>
      </c>
      <c r="G230" s="20" t="s">
        <v>65</v>
      </c>
      <c r="H230" s="20"/>
      <c r="I230" s="27">
        <f>SUM(I231+I235+I242+I246)</f>
        <v>2411.2</v>
      </c>
      <c r="J230" s="27">
        <f>SUM(J231+J235+J242+J246)</f>
        <v>2411.2</v>
      </c>
      <c r="K230" s="27">
        <v>0</v>
      </c>
      <c r="L230" s="27">
        <v>0</v>
      </c>
      <c r="M230" s="27">
        <v>0</v>
      </c>
      <c r="N230" s="6"/>
    </row>
    <row r="231" spans="1:14" s="2" customFormat="1" ht="78.75" customHeight="1">
      <c r="A231" s="39"/>
      <c r="B231" s="71" t="s">
        <v>7</v>
      </c>
      <c r="C231" s="71"/>
      <c r="D231" s="71"/>
      <c r="E231" s="14"/>
      <c r="F231" s="14" t="s">
        <v>9</v>
      </c>
      <c r="G231" s="14" t="s">
        <v>12</v>
      </c>
      <c r="H231" s="14"/>
      <c r="I231" s="15">
        <f aca="true" t="shared" si="6" ref="I231:J233">SUM(I232)</f>
        <v>123.9</v>
      </c>
      <c r="J231" s="15">
        <f t="shared" si="6"/>
        <v>123.9</v>
      </c>
      <c r="K231" s="15">
        <v>0</v>
      </c>
      <c r="L231" s="15">
        <v>0</v>
      </c>
      <c r="M231" s="15">
        <v>0</v>
      </c>
      <c r="N231" s="6"/>
    </row>
    <row r="232" spans="1:14" s="2" customFormat="1" ht="48" customHeight="1">
      <c r="A232" s="30"/>
      <c r="B232" s="53" t="s">
        <v>181</v>
      </c>
      <c r="C232" s="54"/>
      <c r="D232" s="55"/>
      <c r="E232" s="18" t="s">
        <v>180</v>
      </c>
      <c r="F232" s="18" t="s">
        <v>9</v>
      </c>
      <c r="G232" s="18" t="s">
        <v>12</v>
      </c>
      <c r="H232" s="18"/>
      <c r="I232" s="19">
        <f t="shared" si="6"/>
        <v>123.9</v>
      </c>
      <c r="J232" s="19">
        <f t="shared" si="6"/>
        <v>123.9</v>
      </c>
      <c r="K232" s="19"/>
      <c r="L232" s="19"/>
      <c r="M232" s="19"/>
      <c r="N232" s="6"/>
    </row>
    <row r="233" spans="1:14" s="2" customFormat="1" ht="36" customHeight="1">
      <c r="A233" s="30"/>
      <c r="B233" s="50" t="s">
        <v>63</v>
      </c>
      <c r="C233" s="51"/>
      <c r="D233" s="52"/>
      <c r="E233" s="16" t="s">
        <v>180</v>
      </c>
      <c r="F233" s="16" t="s">
        <v>9</v>
      </c>
      <c r="G233" s="16" t="s">
        <v>12</v>
      </c>
      <c r="H233" s="16" t="s">
        <v>61</v>
      </c>
      <c r="I233" s="17">
        <f t="shared" si="6"/>
        <v>123.9</v>
      </c>
      <c r="J233" s="17">
        <f t="shared" si="6"/>
        <v>123.9</v>
      </c>
      <c r="K233" s="17"/>
      <c r="L233" s="17"/>
      <c r="M233" s="17"/>
      <c r="N233" s="6"/>
    </row>
    <row r="234" spans="1:14" s="2" customFormat="1" ht="36" customHeight="1">
      <c r="A234" s="30"/>
      <c r="B234" s="50" t="s">
        <v>62</v>
      </c>
      <c r="C234" s="51"/>
      <c r="D234" s="52"/>
      <c r="E234" s="16" t="s">
        <v>180</v>
      </c>
      <c r="F234" s="16" t="s">
        <v>9</v>
      </c>
      <c r="G234" s="16" t="s">
        <v>12</v>
      </c>
      <c r="H234" s="16" t="s">
        <v>30</v>
      </c>
      <c r="I234" s="17">
        <v>123.9</v>
      </c>
      <c r="J234" s="17">
        <v>123.9</v>
      </c>
      <c r="K234" s="17"/>
      <c r="L234" s="17"/>
      <c r="M234" s="17"/>
      <c r="N234" s="6"/>
    </row>
    <row r="235" spans="1:14" s="2" customFormat="1" ht="74.25" customHeight="1">
      <c r="A235" s="30"/>
      <c r="B235" s="81" t="s">
        <v>60</v>
      </c>
      <c r="C235" s="82"/>
      <c r="D235" s="83"/>
      <c r="E235" s="14"/>
      <c r="F235" s="14" t="s">
        <v>9</v>
      </c>
      <c r="G235" s="14" t="s">
        <v>59</v>
      </c>
      <c r="H235" s="14"/>
      <c r="I235" s="15">
        <f>SUM(I236+I239)</f>
        <v>591.2</v>
      </c>
      <c r="J235" s="15">
        <f>SUM(J236+J239)</f>
        <v>591.2</v>
      </c>
      <c r="K235" s="15">
        <v>0</v>
      </c>
      <c r="L235" s="15">
        <v>0</v>
      </c>
      <c r="M235" s="15">
        <v>0</v>
      </c>
      <c r="N235" s="6"/>
    </row>
    <row r="236" spans="1:14" s="2" customFormat="1" ht="48.75" customHeight="1">
      <c r="A236" s="30"/>
      <c r="B236" s="53" t="s">
        <v>98</v>
      </c>
      <c r="C236" s="54"/>
      <c r="D236" s="55"/>
      <c r="E236" s="18" t="s">
        <v>97</v>
      </c>
      <c r="F236" s="18" t="s">
        <v>9</v>
      </c>
      <c r="G236" s="18" t="s">
        <v>59</v>
      </c>
      <c r="H236" s="14"/>
      <c r="I236" s="19">
        <f>SUM(I237)</f>
        <v>402</v>
      </c>
      <c r="J236" s="19">
        <f>SUM(J237)</f>
        <v>402</v>
      </c>
      <c r="K236" s="19"/>
      <c r="L236" s="19"/>
      <c r="M236" s="19"/>
      <c r="N236" s="6"/>
    </row>
    <row r="237" spans="1:14" s="2" customFormat="1" ht="36" customHeight="1">
      <c r="A237" s="30"/>
      <c r="B237" s="50" t="s">
        <v>63</v>
      </c>
      <c r="C237" s="51"/>
      <c r="D237" s="52"/>
      <c r="E237" s="16" t="s">
        <v>97</v>
      </c>
      <c r="F237" s="16" t="s">
        <v>9</v>
      </c>
      <c r="G237" s="16" t="s">
        <v>59</v>
      </c>
      <c r="H237" s="16" t="s">
        <v>61</v>
      </c>
      <c r="I237" s="17">
        <f>SUM(I238)</f>
        <v>402</v>
      </c>
      <c r="J237" s="17">
        <f>SUM(J238)</f>
        <v>402</v>
      </c>
      <c r="K237" s="17"/>
      <c r="L237" s="17"/>
      <c r="M237" s="17"/>
      <c r="N237" s="6"/>
    </row>
    <row r="238" spans="1:14" s="2" customFormat="1" ht="36" customHeight="1">
      <c r="A238" s="30"/>
      <c r="B238" s="50" t="s">
        <v>62</v>
      </c>
      <c r="C238" s="51"/>
      <c r="D238" s="52"/>
      <c r="E238" s="16" t="s">
        <v>97</v>
      </c>
      <c r="F238" s="16" t="s">
        <v>9</v>
      </c>
      <c r="G238" s="16" t="s">
        <v>59</v>
      </c>
      <c r="H238" s="16" t="s">
        <v>30</v>
      </c>
      <c r="I238" s="17">
        <v>402</v>
      </c>
      <c r="J238" s="17">
        <v>402</v>
      </c>
      <c r="K238" s="17"/>
      <c r="L238" s="17"/>
      <c r="M238" s="17"/>
      <c r="N238" s="6"/>
    </row>
    <row r="239" spans="1:14" s="2" customFormat="1" ht="51.75" customHeight="1">
      <c r="A239" s="30"/>
      <c r="B239" s="53" t="s">
        <v>99</v>
      </c>
      <c r="C239" s="54"/>
      <c r="D239" s="55"/>
      <c r="E239" s="18" t="s">
        <v>96</v>
      </c>
      <c r="F239" s="18" t="s">
        <v>9</v>
      </c>
      <c r="G239" s="18" t="s">
        <v>59</v>
      </c>
      <c r="H239" s="14"/>
      <c r="I239" s="19">
        <f>SUM(I240)</f>
        <v>189.2</v>
      </c>
      <c r="J239" s="19">
        <f>SUM(J240)</f>
        <v>189.2</v>
      </c>
      <c r="K239" s="19"/>
      <c r="L239" s="19"/>
      <c r="M239" s="19"/>
      <c r="N239" s="6"/>
    </row>
    <row r="240" spans="1:14" s="2" customFormat="1" ht="36" customHeight="1">
      <c r="A240" s="30"/>
      <c r="B240" s="50" t="s">
        <v>63</v>
      </c>
      <c r="C240" s="51"/>
      <c r="D240" s="52"/>
      <c r="E240" s="16" t="s">
        <v>96</v>
      </c>
      <c r="F240" s="16" t="s">
        <v>9</v>
      </c>
      <c r="G240" s="16" t="s">
        <v>59</v>
      </c>
      <c r="H240" s="16" t="s">
        <v>61</v>
      </c>
      <c r="I240" s="17">
        <f>SUM(I241)</f>
        <v>189.2</v>
      </c>
      <c r="J240" s="17">
        <f>SUM(J241)</f>
        <v>189.2</v>
      </c>
      <c r="K240" s="17"/>
      <c r="L240" s="17"/>
      <c r="M240" s="17"/>
      <c r="N240" s="6"/>
    </row>
    <row r="241" spans="1:14" s="2" customFormat="1" ht="36" customHeight="1">
      <c r="A241" s="30"/>
      <c r="B241" s="50" t="s">
        <v>62</v>
      </c>
      <c r="C241" s="51"/>
      <c r="D241" s="52"/>
      <c r="E241" s="16" t="s">
        <v>96</v>
      </c>
      <c r="F241" s="16" t="s">
        <v>9</v>
      </c>
      <c r="G241" s="16" t="s">
        <v>59</v>
      </c>
      <c r="H241" s="16" t="s">
        <v>30</v>
      </c>
      <c r="I241" s="17">
        <v>189.2</v>
      </c>
      <c r="J241" s="17">
        <v>189.2</v>
      </c>
      <c r="K241" s="17"/>
      <c r="L241" s="17"/>
      <c r="M241" s="17"/>
      <c r="N241" s="6"/>
    </row>
    <row r="242" spans="1:14" s="2" customFormat="1" ht="36" customHeight="1">
      <c r="A242" s="30"/>
      <c r="B242" s="76" t="s">
        <v>6</v>
      </c>
      <c r="C242" s="76"/>
      <c r="D242" s="76"/>
      <c r="E242" s="14"/>
      <c r="F242" s="22" t="s">
        <v>9</v>
      </c>
      <c r="G242" s="22" t="s">
        <v>16</v>
      </c>
      <c r="H242" s="14"/>
      <c r="I242" s="15">
        <f aca="true" t="shared" si="7" ref="I242:J244">SUM(I243)</f>
        <v>600</v>
      </c>
      <c r="J242" s="15">
        <f t="shared" si="7"/>
        <v>600</v>
      </c>
      <c r="K242" s="15">
        <v>0</v>
      </c>
      <c r="L242" s="15">
        <v>0</v>
      </c>
      <c r="M242" s="15">
        <v>0</v>
      </c>
      <c r="N242" s="6"/>
    </row>
    <row r="243" spans="1:14" s="2" customFormat="1" ht="36" customHeight="1">
      <c r="A243" s="30"/>
      <c r="B243" s="69" t="s">
        <v>23</v>
      </c>
      <c r="C243" s="69"/>
      <c r="D243" s="69"/>
      <c r="E243" s="25" t="s">
        <v>53</v>
      </c>
      <c r="F243" s="25" t="s">
        <v>9</v>
      </c>
      <c r="G243" s="25" t="s">
        <v>16</v>
      </c>
      <c r="H243" s="18"/>
      <c r="I243" s="19">
        <f t="shared" si="7"/>
        <v>600</v>
      </c>
      <c r="J243" s="19">
        <f t="shared" si="7"/>
        <v>600</v>
      </c>
      <c r="K243" s="19"/>
      <c r="L243" s="19"/>
      <c r="M243" s="19"/>
      <c r="N243" s="6"/>
    </row>
    <row r="244" spans="1:14" s="2" customFormat="1" ht="36" customHeight="1">
      <c r="A244" s="30"/>
      <c r="B244" s="128" t="s">
        <v>69</v>
      </c>
      <c r="C244" s="128"/>
      <c r="D244" s="128"/>
      <c r="E244" s="23" t="s">
        <v>53</v>
      </c>
      <c r="F244" s="23" t="s">
        <v>9</v>
      </c>
      <c r="G244" s="23" t="s">
        <v>16</v>
      </c>
      <c r="H244" s="23" t="s">
        <v>39</v>
      </c>
      <c r="I244" s="17">
        <f t="shared" si="7"/>
        <v>600</v>
      </c>
      <c r="J244" s="17">
        <f t="shared" si="7"/>
        <v>600</v>
      </c>
      <c r="K244" s="17"/>
      <c r="L244" s="17"/>
      <c r="M244" s="17"/>
      <c r="N244" s="6"/>
    </row>
    <row r="245" spans="1:14" s="2" customFormat="1" ht="36" customHeight="1">
      <c r="A245" s="30"/>
      <c r="B245" s="128" t="s">
        <v>24</v>
      </c>
      <c r="C245" s="128"/>
      <c r="D245" s="128"/>
      <c r="E245" s="23" t="s">
        <v>53</v>
      </c>
      <c r="F245" s="23" t="s">
        <v>9</v>
      </c>
      <c r="G245" s="23" t="s">
        <v>16</v>
      </c>
      <c r="H245" s="23" t="s">
        <v>38</v>
      </c>
      <c r="I245" s="17">
        <v>600</v>
      </c>
      <c r="J245" s="17">
        <v>600</v>
      </c>
      <c r="K245" s="17"/>
      <c r="L245" s="17"/>
      <c r="M245" s="17"/>
      <c r="N245" s="6"/>
    </row>
    <row r="246" spans="1:14" s="2" customFormat="1" ht="36" customHeight="1">
      <c r="A246" s="30"/>
      <c r="B246" s="81" t="s">
        <v>206</v>
      </c>
      <c r="C246" s="82"/>
      <c r="D246" s="83"/>
      <c r="E246" s="22"/>
      <c r="F246" s="22" t="s">
        <v>9</v>
      </c>
      <c r="G246" s="22" t="s">
        <v>205</v>
      </c>
      <c r="H246" s="22"/>
      <c r="I246" s="15">
        <f aca="true" t="shared" si="8" ref="I246:J248">SUM(I247)</f>
        <v>1096.1</v>
      </c>
      <c r="J246" s="15">
        <f t="shared" si="8"/>
        <v>1096.1</v>
      </c>
      <c r="K246" s="15">
        <v>0</v>
      </c>
      <c r="L246" s="15">
        <v>0</v>
      </c>
      <c r="M246" s="15">
        <v>0</v>
      </c>
      <c r="N246" s="6"/>
    </row>
    <row r="247" spans="1:14" s="2" customFormat="1" ht="36" customHeight="1">
      <c r="A247" s="30"/>
      <c r="B247" s="53" t="s">
        <v>27</v>
      </c>
      <c r="C247" s="54"/>
      <c r="D247" s="55"/>
      <c r="E247" s="25" t="s">
        <v>207</v>
      </c>
      <c r="F247" s="25" t="s">
        <v>9</v>
      </c>
      <c r="G247" s="25" t="s">
        <v>205</v>
      </c>
      <c r="H247" s="25"/>
      <c r="I247" s="19">
        <f t="shared" si="8"/>
        <v>1096.1</v>
      </c>
      <c r="J247" s="19">
        <f t="shared" si="8"/>
        <v>1096.1</v>
      </c>
      <c r="K247" s="19"/>
      <c r="L247" s="19"/>
      <c r="M247" s="19"/>
      <c r="N247" s="6"/>
    </row>
    <row r="248" spans="1:14" s="2" customFormat="1" ht="41.25" customHeight="1">
      <c r="A248" s="30"/>
      <c r="B248" s="50" t="s">
        <v>67</v>
      </c>
      <c r="C248" s="51"/>
      <c r="D248" s="52"/>
      <c r="E248" s="23" t="s">
        <v>207</v>
      </c>
      <c r="F248" s="23" t="s">
        <v>9</v>
      </c>
      <c r="G248" s="23" t="s">
        <v>205</v>
      </c>
      <c r="H248" s="23" t="s">
        <v>39</v>
      </c>
      <c r="I248" s="17">
        <f t="shared" si="8"/>
        <v>1096.1</v>
      </c>
      <c r="J248" s="17">
        <f t="shared" si="8"/>
        <v>1096.1</v>
      </c>
      <c r="K248" s="17"/>
      <c r="L248" s="17"/>
      <c r="M248" s="17"/>
      <c r="N248" s="6"/>
    </row>
    <row r="249" spans="1:14" s="2" customFormat="1" ht="41.25" customHeight="1">
      <c r="A249" s="30"/>
      <c r="B249" s="50" t="s">
        <v>68</v>
      </c>
      <c r="C249" s="51"/>
      <c r="D249" s="52"/>
      <c r="E249" s="23" t="s">
        <v>207</v>
      </c>
      <c r="F249" s="23" t="s">
        <v>9</v>
      </c>
      <c r="G249" s="23" t="s">
        <v>205</v>
      </c>
      <c r="H249" s="23" t="s">
        <v>216</v>
      </c>
      <c r="I249" s="17">
        <v>1096.1</v>
      </c>
      <c r="J249" s="17">
        <v>1096.1</v>
      </c>
      <c r="K249" s="17"/>
      <c r="L249" s="17"/>
      <c r="M249" s="17"/>
      <c r="N249" s="6"/>
    </row>
    <row r="250" spans="1:14" s="2" customFormat="1" ht="41.25" customHeight="1">
      <c r="A250" s="30"/>
      <c r="B250" s="129" t="s">
        <v>2</v>
      </c>
      <c r="C250" s="130"/>
      <c r="D250" s="130"/>
      <c r="E250" s="20"/>
      <c r="F250" s="20" t="s">
        <v>10</v>
      </c>
      <c r="G250" s="20" t="s">
        <v>65</v>
      </c>
      <c r="H250" s="20"/>
      <c r="I250" s="21">
        <f aca="true" t="shared" si="9" ref="I250:M254">SUM(I251)</f>
        <v>316</v>
      </c>
      <c r="J250" s="21">
        <f t="shared" si="9"/>
        <v>0</v>
      </c>
      <c r="K250" s="21">
        <f t="shared" si="9"/>
        <v>0</v>
      </c>
      <c r="L250" s="21">
        <f t="shared" si="9"/>
        <v>0</v>
      </c>
      <c r="M250" s="21">
        <f t="shared" si="9"/>
        <v>316</v>
      </c>
      <c r="N250" s="6"/>
    </row>
    <row r="251" spans="1:14" s="2" customFormat="1" ht="41.25" customHeight="1">
      <c r="A251" s="30"/>
      <c r="B251" s="76" t="s">
        <v>3</v>
      </c>
      <c r="C251" s="77"/>
      <c r="D251" s="77"/>
      <c r="E251" s="14"/>
      <c r="F251" s="14" t="s">
        <v>10</v>
      </c>
      <c r="G251" s="14" t="s">
        <v>11</v>
      </c>
      <c r="H251" s="14"/>
      <c r="I251" s="15">
        <f t="shared" si="9"/>
        <v>316</v>
      </c>
      <c r="J251" s="15">
        <f t="shared" si="9"/>
        <v>0</v>
      </c>
      <c r="K251" s="15">
        <f t="shared" si="9"/>
        <v>0</v>
      </c>
      <c r="L251" s="15">
        <f t="shared" si="9"/>
        <v>0</v>
      </c>
      <c r="M251" s="15">
        <f t="shared" si="9"/>
        <v>316</v>
      </c>
      <c r="N251" s="6"/>
    </row>
    <row r="252" spans="1:14" s="2" customFormat="1" ht="41.25" customHeight="1">
      <c r="A252" s="30"/>
      <c r="B252" s="128" t="s">
        <v>3</v>
      </c>
      <c r="C252" s="131"/>
      <c r="D252" s="131"/>
      <c r="E252" s="16" t="s">
        <v>100</v>
      </c>
      <c r="F252" s="16" t="s">
        <v>10</v>
      </c>
      <c r="G252" s="16" t="s">
        <v>11</v>
      </c>
      <c r="H252" s="16"/>
      <c r="I252" s="17">
        <f t="shared" si="9"/>
        <v>316</v>
      </c>
      <c r="J252" s="17">
        <f t="shared" si="9"/>
        <v>0</v>
      </c>
      <c r="K252" s="17"/>
      <c r="L252" s="17"/>
      <c r="M252" s="17">
        <v>316</v>
      </c>
      <c r="N252" s="6"/>
    </row>
    <row r="253" spans="1:14" s="2" customFormat="1" ht="49.5" customHeight="1">
      <c r="A253" s="30"/>
      <c r="B253" s="53" t="s">
        <v>102</v>
      </c>
      <c r="C253" s="54"/>
      <c r="D253" s="55"/>
      <c r="E253" s="18" t="s">
        <v>101</v>
      </c>
      <c r="F253" s="18" t="s">
        <v>10</v>
      </c>
      <c r="G253" s="18" t="s">
        <v>11</v>
      </c>
      <c r="H253" s="18"/>
      <c r="I253" s="19">
        <f>SUM(I254)</f>
        <v>316</v>
      </c>
      <c r="J253" s="19">
        <f>SUM(J254)</f>
        <v>0</v>
      </c>
      <c r="K253" s="19"/>
      <c r="L253" s="19"/>
      <c r="M253" s="19">
        <v>316</v>
      </c>
      <c r="N253" s="6"/>
    </row>
    <row r="254" spans="1:14" s="2" customFormat="1" ht="48.75" customHeight="1">
      <c r="A254" s="30"/>
      <c r="B254" s="66" t="s">
        <v>70</v>
      </c>
      <c r="C254" s="66"/>
      <c r="D254" s="66"/>
      <c r="E254" s="16" t="s">
        <v>77</v>
      </c>
      <c r="F254" s="16" t="s">
        <v>10</v>
      </c>
      <c r="G254" s="16" t="s">
        <v>11</v>
      </c>
      <c r="H254" s="16" t="s">
        <v>41</v>
      </c>
      <c r="I254" s="17">
        <f t="shared" si="9"/>
        <v>316</v>
      </c>
      <c r="J254" s="17">
        <f t="shared" si="9"/>
        <v>0</v>
      </c>
      <c r="K254" s="17"/>
      <c r="L254" s="17"/>
      <c r="M254" s="17">
        <v>316</v>
      </c>
      <c r="N254" s="6"/>
    </row>
    <row r="255" spans="1:14" s="2" customFormat="1" ht="41.25" customHeight="1">
      <c r="A255" s="30"/>
      <c r="B255" s="64" t="s">
        <v>52</v>
      </c>
      <c r="C255" s="65"/>
      <c r="D255" s="65"/>
      <c r="E255" s="16" t="s">
        <v>77</v>
      </c>
      <c r="F255" s="16" t="s">
        <v>10</v>
      </c>
      <c r="G255" s="16" t="s">
        <v>11</v>
      </c>
      <c r="H255" s="16" t="s">
        <v>42</v>
      </c>
      <c r="I255" s="17">
        <v>316</v>
      </c>
      <c r="J255" s="17">
        <v>0</v>
      </c>
      <c r="K255" s="17"/>
      <c r="L255" s="17"/>
      <c r="M255" s="17">
        <v>316</v>
      </c>
      <c r="N255" s="6"/>
    </row>
    <row r="256" spans="1:14" s="2" customFormat="1" ht="38.25" customHeight="1">
      <c r="A256" s="31"/>
      <c r="B256" s="72" t="s">
        <v>231</v>
      </c>
      <c r="C256" s="73"/>
      <c r="D256" s="74"/>
      <c r="E256" s="32"/>
      <c r="F256" s="32"/>
      <c r="G256" s="32"/>
      <c r="H256" s="32"/>
      <c r="I256" s="27">
        <f>SUM(I23+I229)</f>
        <v>76343.7</v>
      </c>
      <c r="J256" s="27">
        <f>SUM(J23+J229)</f>
        <v>61754.799999999996</v>
      </c>
      <c r="K256" s="27">
        <f>SUM(K23+K229)</f>
        <v>0</v>
      </c>
      <c r="L256" s="27">
        <f>SUM(L23+L229)</f>
        <v>14272.9</v>
      </c>
      <c r="M256" s="27">
        <f>SUM(M23+M229)</f>
        <v>316</v>
      </c>
      <c r="N256" s="6"/>
    </row>
    <row r="257" spans="1:14" s="2" customFormat="1" ht="38.25" customHeight="1">
      <c r="A257" s="34"/>
      <c r="B257" s="35"/>
      <c r="C257" s="35"/>
      <c r="D257" s="35"/>
      <c r="E257" s="36"/>
      <c r="F257" s="36"/>
      <c r="G257" s="36"/>
      <c r="H257" s="36"/>
      <c r="I257" s="37"/>
      <c r="J257" s="37"/>
      <c r="K257" s="37"/>
      <c r="L257" s="37"/>
      <c r="M257" s="37"/>
      <c r="N257" s="6"/>
    </row>
    <row r="258" spans="2:14" s="2" customFormat="1" ht="21.75" customHeight="1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6"/>
    </row>
    <row r="259" spans="2:13" s="2" customFormat="1" ht="33" customHeight="1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2:13" s="2" customFormat="1" ht="51.7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2:13" s="2" customFormat="1" ht="33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8"/>
    </row>
    <row r="262" spans="2:13" s="2" customFormat="1" ht="50.25" customHeight="1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8"/>
    </row>
    <row r="263" spans="2:13" s="2" customFormat="1" ht="37.5" customHeight="1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8"/>
    </row>
    <row r="264" spans="2:13" s="2" customFormat="1" ht="22.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8"/>
    </row>
    <row r="265" spans="2:13" s="2" customFormat="1" ht="39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8"/>
    </row>
    <row r="266" spans="2:12" s="2" customFormat="1" ht="26.25" customHeight="1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="2" customFormat="1" ht="16.5" customHeight="1"/>
    <row r="268" spans="2:12" s="2" customFormat="1" ht="26.2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3" s="1" customFormat="1" ht="11.2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2"/>
    </row>
    <row r="270" spans="2:13" ht="12">
      <c r="B270" s="4"/>
      <c r="C270" s="4"/>
      <c r="D270" s="4"/>
      <c r="E270" s="4"/>
      <c r="F270" s="4"/>
      <c r="G270" s="4"/>
      <c r="H270" s="5"/>
      <c r="I270" s="5"/>
      <c r="J270" s="5"/>
      <c r="K270" s="5"/>
      <c r="L270" s="5"/>
      <c r="M270" s="5"/>
    </row>
    <row r="271" spans="2:13" ht="12">
      <c r="B271" s="4"/>
      <c r="C271" s="4"/>
      <c r="D271" s="4"/>
      <c r="E271" s="4"/>
      <c r="F271" s="4"/>
      <c r="G271" s="4"/>
      <c r="H271" s="5"/>
      <c r="I271" s="5"/>
      <c r="J271" s="5"/>
      <c r="K271" s="5"/>
      <c r="L271" s="5"/>
      <c r="M271" s="5"/>
    </row>
    <row r="272" spans="2:13" ht="12">
      <c r="B272" s="4"/>
      <c r="C272" s="4"/>
      <c r="D272" s="4"/>
      <c r="E272" s="4"/>
      <c r="F272" s="4"/>
      <c r="G272" s="4"/>
      <c r="H272" s="5"/>
      <c r="I272" s="5"/>
      <c r="J272" s="5"/>
      <c r="K272" s="5"/>
      <c r="L272" s="5"/>
      <c r="M272" s="5"/>
    </row>
    <row r="273" spans="2:13" ht="12">
      <c r="B273" s="4"/>
      <c r="C273" s="4"/>
      <c r="D273" s="4"/>
      <c r="E273" s="4"/>
      <c r="F273" s="4"/>
      <c r="G273" s="4"/>
      <c r="H273" s="5"/>
      <c r="I273" s="5"/>
      <c r="J273" s="5"/>
      <c r="K273" s="5"/>
      <c r="L273" s="5"/>
      <c r="M273" s="5"/>
    </row>
    <row r="274" spans="2:13" ht="12">
      <c r="B274" s="4"/>
      <c r="C274" s="4"/>
      <c r="D274" s="4"/>
      <c r="E274" s="4"/>
      <c r="F274" s="4"/>
      <c r="G274" s="4"/>
      <c r="H274" s="5"/>
      <c r="I274" s="5"/>
      <c r="J274" s="5"/>
      <c r="K274" s="5"/>
      <c r="L274" s="5"/>
      <c r="M274" s="5"/>
    </row>
    <row r="275" spans="2:12" ht="1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2:12" ht="1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2:12" ht="1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</sheetData>
  <sheetProtection/>
  <mergeCells count="262">
    <mergeCell ref="B116:D116"/>
    <mergeCell ref="B117:D117"/>
    <mergeCell ref="B110:D110"/>
    <mergeCell ref="B111:D111"/>
    <mergeCell ref="B112:D112"/>
    <mergeCell ref="B113:D113"/>
    <mergeCell ref="B114:D114"/>
    <mergeCell ref="B115:D115"/>
    <mergeCell ref="B255:D255"/>
    <mergeCell ref="B65:D65"/>
    <mergeCell ref="B89:D89"/>
    <mergeCell ref="B90:D90"/>
    <mergeCell ref="B91:D91"/>
    <mergeCell ref="B92:D92"/>
    <mergeCell ref="B93:D93"/>
    <mergeCell ref="B94:D94"/>
    <mergeCell ref="B95:D95"/>
    <mergeCell ref="B106:D106"/>
    <mergeCell ref="B246:D246"/>
    <mergeCell ref="B247:D247"/>
    <mergeCell ref="B256:D256"/>
    <mergeCell ref="B249:D249"/>
    <mergeCell ref="B250:D250"/>
    <mergeCell ref="B251:D251"/>
    <mergeCell ref="B252:D252"/>
    <mergeCell ref="B253:D253"/>
    <mergeCell ref="B248:D248"/>
    <mergeCell ref="B254:D254"/>
    <mergeCell ref="B241:D241"/>
    <mergeCell ref="B242:D242"/>
    <mergeCell ref="B243:D243"/>
    <mergeCell ref="B244:D244"/>
    <mergeCell ref="B245:D245"/>
    <mergeCell ref="B61:D61"/>
    <mergeCell ref="B236:D236"/>
    <mergeCell ref="B237:D237"/>
    <mergeCell ref="B238:D238"/>
    <mergeCell ref="B239:D239"/>
    <mergeCell ref="B240:D240"/>
    <mergeCell ref="B229:D229"/>
    <mergeCell ref="B230:D230"/>
    <mergeCell ref="B232:D232"/>
    <mergeCell ref="B233:D233"/>
    <mergeCell ref="B234:D234"/>
    <mergeCell ref="B235:D235"/>
    <mergeCell ref="B231:D231"/>
    <mergeCell ref="J21:J22"/>
    <mergeCell ref="K21:K22"/>
    <mergeCell ref="L21:L22"/>
    <mergeCell ref="A21:A22"/>
    <mergeCell ref="B25:D25"/>
    <mergeCell ref="B26:D26"/>
    <mergeCell ref="I21:I22"/>
    <mergeCell ref="F21:F22"/>
    <mergeCell ref="B24:D24"/>
    <mergeCell ref="B168:D168"/>
    <mergeCell ref="B157:D157"/>
    <mergeCell ref="B159:D159"/>
    <mergeCell ref="B140:D140"/>
    <mergeCell ref="B141:D141"/>
    <mergeCell ref="B142:D142"/>
    <mergeCell ref="B143:D143"/>
    <mergeCell ref="B155:D155"/>
    <mergeCell ref="B152:D152"/>
    <mergeCell ref="B145:D145"/>
    <mergeCell ref="B183:D183"/>
    <mergeCell ref="B184:D184"/>
    <mergeCell ref="B173:D173"/>
    <mergeCell ref="B165:D165"/>
    <mergeCell ref="B169:D169"/>
    <mergeCell ref="B170:D170"/>
    <mergeCell ref="B171:D171"/>
    <mergeCell ref="B174:D174"/>
    <mergeCell ref="B166:D166"/>
    <mergeCell ref="B167:D167"/>
    <mergeCell ref="B192:D192"/>
    <mergeCell ref="B172:D172"/>
    <mergeCell ref="B164:D164"/>
    <mergeCell ref="B163:D163"/>
    <mergeCell ref="B156:D156"/>
    <mergeCell ref="B179:D179"/>
    <mergeCell ref="B185:D185"/>
    <mergeCell ref="B162:D162"/>
    <mergeCell ref="B175:D175"/>
    <mergeCell ref="B176:D176"/>
    <mergeCell ref="B208:D208"/>
    <mergeCell ref="B122:D122"/>
    <mergeCell ref="B123:D123"/>
    <mergeCell ref="B124:D124"/>
    <mergeCell ref="B158:D158"/>
    <mergeCell ref="B209:D209"/>
    <mergeCell ref="B207:D207"/>
    <mergeCell ref="B193:D193"/>
    <mergeCell ref="B131:D131"/>
    <mergeCell ref="B127:D127"/>
    <mergeCell ref="B128:D128"/>
    <mergeCell ref="B137:D137"/>
    <mergeCell ref="B62:D62"/>
    <mergeCell ref="B63:D63"/>
    <mergeCell ref="B64:D64"/>
    <mergeCell ref="B189:D189"/>
    <mergeCell ref="B177:D177"/>
    <mergeCell ref="B182:D182"/>
    <mergeCell ref="B180:D180"/>
    <mergeCell ref="B181:D181"/>
    <mergeCell ref="B96:D96"/>
    <mergeCell ref="B97:D97"/>
    <mergeCell ref="B160:D160"/>
    <mergeCell ref="B126:D126"/>
    <mergeCell ref="B150:D150"/>
    <mergeCell ref="B146:D146"/>
    <mergeCell ref="B147:D147"/>
    <mergeCell ref="B144:D144"/>
    <mergeCell ref="B130:D130"/>
    <mergeCell ref="B129:D129"/>
    <mergeCell ref="B98:D98"/>
    <mergeCell ref="B99:D99"/>
    <mergeCell ref="H17:M17"/>
    <mergeCell ref="B119:D119"/>
    <mergeCell ref="B38:D38"/>
    <mergeCell ref="B37:D37"/>
    <mergeCell ref="B40:D40"/>
    <mergeCell ref="B34:D34"/>
    <mergeCell ref="B21:D22"/>
    <mergeCell ref="B118:D118"/>
    <mergeCell ref="B42:D42"/>
    <mergeCell ref="B31:D31"/>
    <mergeCell ref="B69:D69"/>
    <mergeCell ref="B120:D120"/>
    <mergeCell ref="B70:D70"/>
    <mergeCell ref="B77:D77"/>
    <mergeCell ref="B78:D78"/>
    <mergeCell ref="B79:D79"/>
    <mergeCell ref="B80:D80"/>
    <mergeCell ref="B81:D81"/>
    <mergeCell ref="B36:D36"/>
    <mergeCell ref="B39:D39"/>
    <mergeCell ref="B27:D27"/>
    <mergeCell ref="B28:D28"/>
    <mergeCell ref="B29:D29"/>
    <mergeCell ref="B33:D33"/>
    <mergeCell ref="B32:D32"/>
    <mergeCell ref="B197:D197"/>
    <mergeCell ref="B198:D198"/>
    <mergeCell ref="B68:D68"/>
    <mergeCell ref="M21:M22"/>
    <mergeCell ref="G21:G22"/>
    <mergeCell ref="E21:E22"/>
    <mergeCell ref="B41:D41"/>
    <mergeCell ref="H21:H22"/>
    <mergeCell ref="B35:D35"/>
    <mergeCell ref="B57:D57"/>
    <mergeCell ref="B226:D226"/>
    <mergeCell ref="B191:D191"/>
    <mergeCell ref="B224:D224"/>
    <mergeCell ref="B186:D186"/>
    <mergeCell ref="B217:D217"/>
    <mergeCell ref="B218:D218"/>
    <mergeCell ref="B221:D221"/>
    <mergeCell ref="B220:D220"/>
    <mergeCell ref="B223:D223"/>
    <mergeCell ref="B202:D202"/>
    <mergeCell ref="B88:D88"/>
    <mergeCell ref="B225:D225"/>
    <mergeCell ref="B205:D205"/>
    <mergeCell ref="B210:D210"/>
    <mergeCell ref="B213:D213"/>
    <mergeCell ref="B206:D206"/>
    <mergeCell ref="B204:D204"/>
    <mergeCell ref="B216:D216"/>
    <mergeCell ref="B211:D211"/>
    <mergeCell ref="B212:D212"/>
    <mergeCell ref="B161:D161"/>
    <mergeCell ref="B222:D222"/>
    <mergeCell ref="B215:D215"/>
    <mergeCell ref="B219:D219"/>
    <mergeCell ref="B203:D203"/>
    <mergeCell ref="B190:D190"/>
    <mergeCell ref="B194:D194"/>
    <mergeCell ref="B195:D195"/>
    <mergeCell ref="B214:D214"/>
    <mergeCell ref="B196:D196"/>
    <mergeCell ref="B75:D75"/>
    <mergeCell ref="B125:D125"/>
    <mergeCell ref="B74:D74"/>
    <mergeCell ref="B87:D87"/>
    <mergeCell ref="B188:D188"/>
    <mergeCell ref="H2:M2"/>
    <mergeCell ref="H3:M3"/>
    <mergeCell ref="H4:M4"/>
    <mergeCell ref="B30:D30"/>
    <mergeCell ref="B23:D23"/>
    <mergeCell ref="B102:D102"/>
    <mergeCell ref="B103:D103"/>
    <mergeCell ref="B104:D104"/>
    <mergeCell ref="B105:D105"/>
    <mergeCell ref="B138:D138"/>
    <mergeCell ref="B71:D71"/>
    <mergeCell ref="B82:D82"/>
    <mergeCell ref="B83:D83"/>
    <mergeCell ref="B84:D84"/>
    <mergeCell ref="B85:D85"/>
    <mergeCell ref="B109:D109"/>
    <mergeCell ref="B72:D72"/>
    <mergeCell ref="B49:D49"/>
    <mergeCell ref="B50:D50"/>
    <mergeCell ref="B54:D54"/>
    <mergeCell ref="B86:D86"/>
    <mergeCell ref="B73:D73"/>
    <mergeCell ref="B76:D76"/>
    <mergeCell ref="B100:D100"/>
    <mergeCell ref="B101:D101"/>
    <mergeCell ref="H8:M8"/>
    <mergeCell ref="H10:M10"/>
    <mergeCell ref="H11:M11"/>
    <mergeCell ref="B45:D45"/>
    <mergeCell ref="B53:D53"/>
    <mergeCell ref="B46:D46"/>
    <mergeCell ref="H13:M13"/>
    <mergeCell ref="B43:D43"/>
    <mergeCell ref="B51:D51"/>
    <mergeCell ref="B44:D44"/>
    <mergeCell ref="H14:M14"/>
    <mergeCell ref="B48:D48"/>
    <mergeCell ref="B153:D153"/>
    <mergeCell ref="B136:D136"/>
    <mergeCell ref="B187:D187"/>
    <mergeCell ref="B133:D133"/>
    <mergeCell ref="B149:D149"/>
    <mergeCell ref="B139:D139"/>
    <mergeCell ref="B151:D151"/>
    <mergeCell ref="B66:D66"/>
    <mergeCell ref="B228:D228"/>
    <mergeCell ref="B200:D200"/>
    <mergeCell ref="B201:D201"/>
    <mergeCell ref="B134:D134"/>
    <mergeCell ref="B148:D148"/>
    <mergeCell ref="B19:M19"/>
    <mergeCell ref="B67:D67"/>
    <mergeCell ref="B52:D52"/>
    <mergeCell ref="B107:D107"/>
    <mergeCell ref="B108:D108"/>
    <mergeCell ref="H15:M15"/>
    <mergeCell ref="H16:M16"/>
    <mergeCell ref="B47:D47"/>
    <mergeCell ref="B56:D56"/>
    <mergeCell ref="B55:D55"/>
    <mergeCell ref="H5:M5"/>
    <mergeCell ref="H6:M6"/>
    <mergeCell ref="H7:M7"/>
    <mergeCell ref="H9:M9"/>
    <mergeCell ref="H12:M12"/>
    <mergeCell ref="B227:D227"/>
    <mergeCell ref="B121:D121"/>
    <mergeCell ref="B132:D132"/>
    <mergeCell ref="B135:D135"/>
    <mergeCell ref="B154:D154"/>
    <mergeCell ref="B58:D58"/>
    <mergeCell ref="B59:D59"/>
    <mergeCell ref="B60:D60"/>
    <mergeCell ref="B178:D178"/>
    <mergeCell ref="B199:D199"/>
  </mergeCells>
  <printOptions/>
  <pageMargins left="0.7874015748031497" right="0.5511811023622047" top="0.7874015748031497" bottom="0.7480314960629921" header="0.5118110236220472" footer="0.3937007874015748"/>
  <pageSetup fitToHeight="7" horizontalDpi="600" verticalDpi="600" orientation="landscape" paperSize="9" scale="70" r:id="rId1"/>
  <headerFooter alignWithMargins="0">
    <oddFooter>&amp;L177/мз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Н. Тихомирова</cp:lastModifiedBy>
  <cp:lastPrinted>2019-12-19T07:47:54Z</cp:lastPrinted>
  <dcterms:created xsi:type="dcterms:W3CDTF">2008-06-07T11:19:43Z</dcterms:created>
  <dcterms:modified xsi:type="dcterms:W3CDTF">2019-12-19T07:48:01Z</dcterms:modified>
  <cp:category/>
  <cp:version/>
  <cp:contentType/>
  <cp:contentStatus/>
</cp:coreProperties>
</file>