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0 год " sheetId="1" r:id="rId1"/>
  </sheets>
  <definedNames>
    <definedName name="_xlnm._FilterDatabase" localSheetId="0" hidden="1">'2020 год '!$B$23:$H$27</definedName>
    <definedName name="Z_2EB26682_1E14_41BF_A300_9871E16F1E86_.wvu.FilterData" localSheetId="0" hidden="1">'2020 год '!$B$26:$E$27</definedName>
    <definedName name="Z_2EB26682_1E14_41BF_A300_9871E16F1E86_.wvu.PrintArea" localSheetId="0" hidden="1">'2020 год '!$B$11:$E$27</definedName>
    <definedName name="Z_3708D406_71C9_49CC_A67A_2D2190B41A82_.wvu.FilterData" localSheetId="0" hidden="1">'2020 год '!$B$26:$H$27</definedName>
    <definedName name="Z_742DD9F2_8A71_4480_AC11_A74320E5619E_.wvu.FilterData" localSheetId="0" hidden="1">'2020 год '!$B$26:$H$27</definedName>
    <definedName name="Z_829AF458_32E9_4EBE_8AEA_C1C6BE533EAE_.wvu.FilterData" localSheetId="0" hidden="1">'2020 год '!$B$26:$H$27</definedName>
    <definedName name="Z_829AF458_32E9_4EBE_8AEA_C1C6BE533EAE_.wvu.PrintArea" localSheetId="0" hidden="1">'2020 год '!$B$11:$E$27</definedName>
    <definedName name="Z_829AF458_32E9_4EBE_8AEA_C1C6BE533EAE_.wvu.PrintTitles" localSheetId="0" hidden="1">'2020 год '!$21:$23</definedName>
    <definedName name="Z_829AF458_32E9_4EBE_8AEA_C1C6BE533EAE_.wvu.Rows" localSheetId="0" hidden="1">'2020 год '!#REF!</definedName>
    <definedName name="Z_8E538972_DCB6_4DF0_B6A0_1DAF22EE85A5_.wvu.FilterData" localSheetId="0" hidden="1">'2020 год '!$B$26:$E$27</definedName>
    <definedName name="Z_8E538972_DCB6_4DF0_B6A0_1DAF22EE85A5_.wvu.PrintArea" localSheetId="0" hidden="1">'2020 год '!$B$11:$E$27</definedName>
    <definedName name="Z_9EB2C763_BF55_421A_9B12_FB75DAF70818_.wvu.FilterData" localSheetId="0" hidden="1">'2020 год '!$B$18:$E$27</definedName>
    <definedName name="Z_A8461B4A_AE19_4EF2_B6F9_F9B973A06FD1_.wvu.FilterData" localSheetId="0" hidden="1">'2020 год '!$B$26:$E$27</definedName>
    <definedName name="Z_A8461B4A_AE19_4EF2_B6F9_F9B973A06FD1_.wvu.PrintArea" localSheetId="0" hidden="1">'2020 год '!$B$11:$E$27</definedName>
    <definedName name="Z_B3932895_A846_447D_8D2E_8A665303D3FC_.wvu.FilterData" localSheetId="0" hidden="1">'2020 год '!$B$18:$E$27</definedName>
    <definedName name="Z_B452F1D7_E242_4E66_AEEE_75884A98B5E4_.wvu.FilterData" localSheetId="0" hidden="1">'2020 год '!$B$26:$H$27</definedName>
    <definedName name="Z_D0B00AD6_8582_4105_AEEE_647425D7F180_.wvu.FilterData" localSheetId="0" hidden="1">'2020 год '!$B$18:$E$27</definedName>
    <definedName name="Z_DEEAFF70_302D_4EE4_8D9C_7BB1BBA5AB30_.wvu.FilterData" localSheetId="0" hidden="1">'2020 год '!$B$26:$H$27</definedName>
    <definedName name="Z_E26F76F3_B5FD_4390_A599_DF837A45612F_.wvu.FilterData" localSheetId="0" hidden="1">'2020 год '!$B$18:$E$27</definedName>
    <definedName name="Z_E6BE4A0A_65C8_4D78_A29F_DDA803BF07E4_.wvu.FilterData" localSheetId="0" hidden="1">'2020 год '!$B$26:$E$27</definedName>
    <definedName name="Z_E6BE4A0A_65C8_4D78_A29F_DDA803BF07E4_.wvu.PrintArea" localSheetId="0" hidden="1">'2020 год '!$B$11:$E$27</definedName>
    <definedName name="Z_F18CDA44_02C6_4BCD_94BC_76E4781E3F1C_.wvu.FilterData" localSheetId="0" hidden="1">'2020 год '!$B$26:$E$27</definedName>
    <definedName name="Z_F18CDA44_02C6_4BCD_94BC_76E4781E3F1C_.wvu.PrintArea" localSheetId="0" hidden="1">'2020 год '!$B$11:$E$27</definedName>
    <definedName name="_xlnm.Print_Area" localSheetId="0">'2020 год '!$A$1:$K$38</definedName>
  </definedNames>
  <calcPr fullCalcOnLoad="1"/>
</workbook>
</file>

<file path=xl/sharedStrings.xml><?xml version="1.0" encoding="utf-8"?>
<sst xmlns="http://schemas.openxmlformats.org/spreadsheetml/2006/main" count="43" uniqueCount="31">
  <si>
    <t>Московской области</t>
  </si>
  <si>
    <t>к решению Совета депутатов</t>
  </si>
  <si>
    <t>Сергиево-Посадского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</si>
  <si>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</si>
  <si>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</si>
  <si>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</si>
  <si>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</si>
  <si>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</si>
  <si>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Реконструкция объектов инженерной инфраструктуры г/п Хотьково, ул.Кооперативная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</si>
  <si>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</si>
  <si>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городского округа</t>
  </si>
  <si>
    <t>ПИР и строительство детсткого сада на 280 мест по адресу: Сергиево-Посадский городской округ  Зубачево поле</t>
  </si>
  <si>
    <t>Строительство школы на 550 мест по адресу: Московская область, Сергиево-Посадский городской округ, г. Сергиев Посад, в районе д. Зубачево (ПИР и строительство)</t>
  </si>
  <si>
    <t>2021 год</t>
  </si>
  <si>
    <t>2022 год</t>
  </si>
  <si>
    <t>тыс.руб.</t>
  </si>
  <si>
    <t>средства из бюджета городского округа</t>
  </si>
  <si>
    <t>ВСЕГО, в том числе:</t>
  </si>
  <si>
    <t>Обеспечение мероприятий по устойчивому сокращению непригодного для проживания жилищного фонда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</si>
  <si>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</si>
  <si>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в соответствии с Государственной программой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</si>
  <si>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Реконструкция  городского канализационного коллектора от улицы Ильинской до КНС №1 на ул. Митькина г. Сергиев Посад, от ул. Кооперативная вдоль пр-та Красной Армии до ул. Сергиевская, от КНС № 1 до ул. Клубная. Сергиево-Посадский г.о.</t>
  </si>
  <si>
    <t>2023 год</t>
  </si>
  <si>
    <t>Обеспечение мероприятий по устойчивому сокращению непригодного для проживания жилищного фонда (средства на оплату площади жилых помещений, превышающую общую площадь занимаемых жилых помещений)</t>
  </si>
  <si>
    <t>Приложение №11</t>
  </si>
  <si>
    <t>Объем бюджетных ассигнований  
на осуществление бюджетных инвестиций в объекты капитального строительства муниципальной собственности Сергиево-Посадского городского округа Московской области 
на 2021 год и на плановый период 2022 и 2023 годов</t>
  </si>
  <si>
    <t>Обеспечение мероприятий по переселению граждан из аварийного жилищного фонда за счет средств местного бюджета (субсидия на строительство многоквартирного жилого дома)</t>
  </si>
  <si>
    <t>от 17.12.2020 №30/01-МЗ</t>
  </si>
  <si>
    <t>Строительство и реконструкция объектов очистки сточных вод</t>
  </si>
  <si>
    <t>от                   №</t>
  </si>
  <si>
    <t>Приложение № 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</si>
</sst>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37"/>
  <sheetViews>
    <sheetView tabSelected="1" zoomScaleSheetLayoutView="85" workbookViewId="0" topLeftCell="A28">
      <selection activeCell="E30" sqref="E30"/>
    </sheetView>
  </sheetViews>
  <sheetFormatPr defaultColWidth="9.00390625" defaultRowHeight="12.75"/>
  <cols>
    <col min="1" max="1" width="5.625" style="0" customWidth="1"/>
    <col min="2" max="2" width="116.75390625" style="0" customWidth="1"/>
    <col min="3" max="3" width="14.00390625" style="0" customWidth="1"/>
    <col min="4" max="4" width="15.00390625" style="0" customWidth="1"/>
    <col min="5" max="5" width="13.875" style="0" customWidth="1"/>
    <col min="6" max="6" width="16.25390625" style="0" customWidth="1"/>
    <col min="7" max="8" width="13.875" style="0" customWidth="1"/>
    <col min="9" max="9" width="17.875" style="0" customWidth="1"/>
    <col min="10" max="10" width="16.75390625" style="0" customWidth="1"/>
    <col min="11" max="11" width="14.00390625" style="0" customWidth="1"/>
  </cols>
  <sheetData>
    <row r="2" spans="9:10" ht="15.75">
      <c r="I2" s="2" t="s">
        <v>30</v>
      </c>
      <c r="J2" s="3"/>
    </row>
    <row r="3" spans="9:10" ht="18" customHeight="1">
      <c r="I3" s="3" t="s">
        <v>1</v>
      </c>
      <c r="J3" s="3"/>
    </row>
    <row r="4" spans="9:10" ht="15.75" customHeight="1">
      <c r="I4" s="3" t="s">
        <v>2</v>
      </c>
      <c r="J4" s="3"/>
    </row>
    <row r="5" spans="9:10" ht="19.5" customHeight="1">
      <c r="I5" s="3" t="s">
        <v>10</v>
      </c>
      <c r="J5" s="3"/>
    </row>
    <row r="6" spans="9:10" ht="20.25" customHeight="1">
      <c r="I6" s="3" t="s">
        <v>0</v>
      </c>
      <c r="J6" s="3"/>
    </row>
    <row r="7" spans="9:10" ht="15.75">
      <c r="I7" s="3" t="s">
        <v>29</v>
      </c>
      <c r="J7" s="3"/>
    </row>
    <row r="11" spans="1:11" ht="18.75">
      <c r="A11" s="4"/>
      <c r="B11" s="4"/>
      <c r="C11" s="4"/>
      <c r="D11" s="5"/>
      <c r="E11" s="4"/>
      <c r="F11" s="4"/>
      <c r="G11" s="4"/>
      <c r="H11" s="4"/>
      <c r="I11" s="2" t="s">
        <v>24</v>
      </c>
      <c r="J11" s="3"/>
      <c r="K11" s="3"/>
    </row>
    <row r="12" spans="1:11" ht="18.75">
      <c r="A12" s="4"/>
      <c r="B12" s="4"/>
      <c r="C12" s="4"/>
      <c r="D12" s="4"/>
      <c r="E12" s="4"/>
      <c r="F12" s="4"/>
      <c r="G12" s="4"/>
      <c r="H12" s="4"/>
      <c r="I12" s="3" t="s">
        <v>1</v>
      </c>
      <c r="J12" s="3"/>
      <c r="K12" s="3"/>
    </row>
    <row r="13" spans="1:11" ht="18.75">
      <c r="A13" s="4"/>
      <c r="B13" s="4"/>
      <c r="C13" s="4"/>
      <c r="D13" s="4"/>
      <c r="E13" s="4"/>
      <c r="F13" s="4"/>
      <c r="G13" s="4"/>
      <c r="H13" s="4"/>
      <c r="I13" s="3" t="s">
        <v>2</v>
      </c>
      <c r="J13" s="3"/>
      <c r="K13" s="3"/>
    </row>
    <row r="14" spans="1:11" ht="18.75">
      <c r="A14" s="4"/>
      <c r="B14" s="4"/>
      <c r="C14" s="4"/>
      <c r="D14" s="4"/>
      <c r="E14" s="4"/>
      <c r="F14" s="4"/>
      <c r="G14" s="4"/>
      <c r="H14" s="4"/>
      <c r="I14" s="3" t="s">
        <v>10</v>
      </c>
      <c r="J14" s="3"/>
      <c r="K14" s="3"/>
    </row>
    <row r="15" spans="1:11" ht="18.75">
      <c r="A15" s="4"/>
      <c r="B15" s="4"/>
      <c r="C15" s="4"/>
      <c r="D15" s="4"/>
      <c r="E15" s="4"/>
      <c r="F15" s="4"/>
      <c r="G15" s="4"/>
      <c r="H15" s="4"/>
      <c r="I15" s="3" t="s">
        <v>0</v>
      </c>
      <c r="J15" s="3"/>
      <c r="K15" s="3"/>
    </row>
    <row r="16" spans="1:11" ht="18.75">
      <c r="A16" s="4"/>
      <c r="B16" s="4"/>
      <c r="C16" s="4"/>
      <c r="D16" s="4"/>
      <c r="E16" s="4"/>
      <c r="F16" s="4"/>
      <c r="G16" s="4"/>
      <c r="H16" s="4"/>
      <c r="I16" s="3" t="s">
        <v>27</v>
      </c>
      <c r="J16" s="3"/>
      <c r="K16" s="3"/>
    </row>
    <row r="17" spans="1:11" ht="18.75">
      <c r="A17" s="4"/>
      <c r="B17" s="4"/>
      <c r="C17" s="4"/>
      <c r="D17" s="4"/>
      <c r="E17" s="4"/>
      <c r="F17" s="4"/>
      <c r="G17" s="4"/>
      <c r="H17" s="4"/>
      <c r="I17" s="3"/>
      <c r="J17" s="3"/>
      <c r="K17" s="3"/>
    </row>
    <row r="18" spans="1:11" ht="58.5" customHeight="1">
      <c r="A18" s="65" t="s">
        <v>25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1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25" customHeight="1" thickBot="1">
      <c r="A20" s="6"/>
      <c r="B20" s="7"/>
      <c r="C20" s="7"/>
      <c r="D20" s="7"/>
      <c r="E20" s="7"/>
      <c r="F20" s="4"/>
      <c r="G20" s="4"/>
      <c r="H20" s="4"/>
      <c r="I20" s="4"/>
      <c r="J20" s="4"/>
      <c r="K20" s="4" t="s">
        <v>15</v>
      </c>
    </row>
    <row r="21" spans="1:11" ht="18.75">
      <c r="A21" s="59" t="s">
        <v>7</v>
      </c>
      <c r="B21" s="57" t="s">
        <v>3</v>
      </c>
      <c r="C21" s="66" t="s">
        <v>13</v>
      </c>
      <c r="D21" s="61"/>
      <c r="E21" s="67"/>
      <c r="F21" s="59" t="s">
        <v>14</v>
      </c>
      <c r="G21" s="61"/>
      <c r="H21" s="57"/>
      <c r="I21" s="59" t="s">
        <v>22</v>
      </c>
      <c r="J21" s="61"/>
      <c r="K21" s="57"/>
    </row>
    <row r="22" spans="1:11" s="1" customFormat="1" ht="24" customHeight="1">
      <c r="A22" s="60"/>
      <c r="B22" s="58"/>
      <c r="C22" s="68" t="s">
        <v>4</v>
      </c>
      <c r="D22" s="63" t="s">
        <v>5</v>
      </c>
      <c r="E22" s="69"/>
      <c r="F22" s="62" t="s">
        <v>4</v>
      </c>
      <c r="G22" s="63" t="s">
        <v>5</v>
      </c>
      <c r="H22" s="64"/>
      <c r="I22" s="62" t="s">
        <v>4</v>
      </c>
      <c r="J22" s="63" t="s">
        <v>5</v>
      </c>
      <c r="K22" s="64"/>
    </row>
    <row r="23" spans="1:11" s="1" customFormat="1" ht="78.75" customHeight="1">
      <c r="A23" s="60"/>
      <c r="B23" s="58"/>
      <c r="C23" s="68"/>
      <c r="D23" s="18" t="s">
        <v>6</v>
      </c>
      <c r="E23" s="48" t="s">
        <v>16</v>
      </c>
      <c r="F23" s="62"/>
      <c r="G23" s="18" t="s">
        <v>6</v>
      </c>
      <c r="H23" s="19" t="s">
        <v>16</v>
      </c>
      <c r="I23" s="62"/>
      <c r="J23" s="18" t="s">
        <v>6</v>
      </c>
      <c r="K23" s="19" t="s">
        <v>16</v>
      </c>
    </row>
    <row r="24" spans="1:11" s="1" customFormat="1" ht="19.5" customHeight="1">
      <c r="A24" s="10">
        <v>1</v>
      </c>
      <c r="B24" s="11">
        <v>2</v>
      </c>
      <c r="C24" s="35">
        <v>3</v>
      </c>
      <c r="D24" s="8">
        <v>4</v>
      </c>
      <c r="E24" s="9">
        <v>5</v>
      </c>
      <c r="F24" s="10">
        <v>3</v>
      </c>
      <c r="G24" s="8">
        <v>4</v>
      </c>
      <c r="H24" s="11">
        <v>5</v>
      </c>
      <c r="I24" s="10">
        <v>6</v>
      </c>
      <c r="J24" s="8">
        <v>7</v>
      </c>
      <c r="K24" s="11">
        <v>8</v>
      </c>
    </row>
    <row r="25" spans="1:11" s="1" customFormat="1" ht="29.25" customHeight="1">
      <c r="A25" s="14"/>
      <c r="B25" s="42" t="s">
        <v>17</v>
      </c>
      <c r="C25" s="36">
        <f aca="true" t="shared" si="0" ref="C25:C31">D25+E25</f>
        <v>733464.54</v>
      </c>
      <c r="D25" s="21">
        <f>D26+D27+D28+D29+D36+D30+D31+D32+D33+D34+D35</f>
        <v>605662.61</v>
      </c>
      <c r="E25" s="49">
        <f>E26+E27+E28+E29+E36+E30+E31+E32+E33+E34+E35</f>
        <v>127801.93000000001</v>
      </c>
      <c r="F25" s="20">
        <f>G25+H25</f>
        <v>728292.21</v>
      </c>
      <c r="G25" s="21">
        <f>G26+G27+G28+G29+G36+G30+G31+G32+G33+G34+G35</f>
        <v>690892.82</v>
      </c>
      <c r="H25" s="54">
        <f>H26+H27+H28+H29+H36+H30+H31+H32+H33+H34+H35</f>
        <v>37399.39</v>
      </c>
      <c r="I25" s="20">
        <f>J25+K25</f>
        <v>1161960.8299999998</v>
      </c>
      <c r="J25" s="21">
        <f>J26+J27+J28+J29+J36+J30+J31+J32+J33+J34</f>
        <v>1046969.9299999999</v>
      </c>
      <c r="K25" s="54">
        <f>K26+K27+K28+K29+K36+K30+K31+K32+K33+K34</f>
        <v>114990.9</v>
      </c>
    </row>
    <row r="26" spans="1:11" ht="49.5" customHeight="1">
      <c r="A26" s="10">
        <v>1</v>
      </c>
      <c r="B26" s="43" t="s">
        <v>11</v>
      </c>
      <c r="C26" s="37">
        <f t="shared" si="0"/>
        <v>0</v>
      </c>
      <c r="D26" s="23">
        <v>0</v>
      </c>
      <c r="E26" s="50">
        <v>0</v>
      </c>
      <c r="F26" s="22">
        <f>G26+H26</f>
        <v>0</v>
      </c>
      <c r="G26" s="23">
        <v>0</v>
      </c>
      <c r="H26" s="24">
        <v>0</v>
      </c>
      <c r="I26" s="22">
        <f>J26+K26</f>
        <v>19102.11</v>
      </c>
      <c r="J26" s="23">
        <v>14766.22</v>
      </c>
      <c r="K26" s="24">
        <v>4335.89</v>
      </c>
    </row>
    <row r="27" spans="1:11" ht="61.5" customHeight="1">
      <c r="A27" s="10">
        <v>2</v>
      </c>
      <c r="B27" s="44" t="s">
        <v>12</v>
      </c>
      <c r="C27" s="37">
        <f t="shared" si="0"/>
        <v>0</v>
      </c>
      <c r="D27" s="23">
        <v>0</v>
      </c>
      <c r="E27" s="50">
        <v>0</v>
      </c>
      <c r="F27" s="22">
        <f>G27+H27</f>
        <v>483375.66</v>
      </c>
      <c r="G27" s="23">
        <v>459656.97</v>
      </c>
      <c r="H27" s="24">
        <v>23718.69</v>
      </c>
      <c r="I27" s="22">
        <f>J27+K27</f>
        <v>505227.77</v>
      </c>
      <c r="J27" s="23">
        <v>481244.02</v>
      </c>
      <c r="K27" s="24">
        <v>23983.75</v>
      </c>
    </row>
    <row r="28" spans="1:11" ht="46.5" customHeight="1">
      <c r="A28" s="10">
        <v>3</v>
      </c>
      <c r="B28" s="45" t="s">
        <v>8</v>
      </c>
      <c r="C28" s="38">
        <f t="shared" si="0"/>
        <v>136691.36</v>
      </c>
      <c r="D28" s="26">
        <v>99511.16</v>
      </c>
      <c r="E28" s="51">
        <v>37180.2</v>
      </c>
      <c r="F28" s="25">
        <v>0</v>
      </c>
      <c r="G28" s="26">
        <v>0</v>
      </c>
      <c r="H28" s="27">
        <v>0</v>
      </c>
      <c r="I28" s="25">
        <v>0</v>
      </c>
      <c r="J28" s="26">
        <v>0</v>
      </c>
      <c r="K28" s="27">
        <v>0</v>
      </c>
    </row>
    <row r="29" spans="1:11" ht="60" customHeight="1">
      <c r="A29" s="10">
        <v>4</v>
      </c>
      <c r="B29" s="45" t="s">
        <v>21</v>
      </c>
      <c r="C29" s="38">
        <f t="shared" si="0"/>
        <v>108284.82999999999</v>
      </c>
      <c r="D29" s="26">
        <v>107201.93</v>
      </c>
      <c r="E29" s="51">
        <v>1082.9</v>
      </c>
      <c r="F29" s="25">
        <v>0</v>
      </c>
      <c r="G29" s="26">
        <v>0</v>
      </c>
      <c r="H29" s="27">
        <v>0</v>
      </c>
      <c r="I29" s="25">
        <v>0</v>
      </c>
      <c r="J29" s="26">
        <v>0</v>
      </c>
      <c r="K29" s="27">
        <v>0</v>
      </c>
    </row>
    <row r="30" spans="1:11" ht="49.5" customHeight="1">
      <c r="A30" s="16">
        <v>5</v>
      </c>
      <c r="B30" s="46" t="s">
        <v>18</v>
      </c>
      <c r="C30" s="38">
        <f>D30+E30</f>
        <v>257816.95</v>
      </c>
      <c r="D30" s="28">
        <v>234498</v>
      </c>
      <c r="E30" s="52">
        <f>1336.85+1791.2+20190.9</f>
        <v>23318.95</v>
      </c>
      <c r="F30" s="25">
        <f>G30+H30</f>
        <v>90976.28</v>
      </c>
      <c r="G30" s="26">
        <v>90976.28</v>
      </c>
      <c r="H30" s="24">
        <v>0</v>
      </c>
      <c r="I30" s="30">
        <f>J30+K30</f>
        <v>276318.93</v>
      </c>
      <c r="J30" s="26">
        <v>260637.83</v>
      </c>
      <c r="K30" s="24">
        <f>21945.2-6264.1</f>
        <v>15681.1</v>
      </c>
    </row>
    <row r="31" spans="1:11" ht="41.25" customHeight="1">
      <c r="A31" s="10">
        <v>6</v>
      </c>
      <c r="B31" s="45" t="s">
        <v>19</v>
      </c>
      <c r="C31" s="39">
        <f t="shared" si="0"/>
        <v>0</v>
      </c>
      <c r="D31" s="31">
        <v>0</v>
      </c>
      <c r="E31" s="52">
        <v>0</v>
      </c>
      <c r="F31" s="30">
        <f>G31+H31</f>
        <v>60267.270000000004</v>
      </c>
      <c r="G31" s="31">
        <v>46586.57</v>
      </c>
      <c r="H31" s="32">
        <v>13680.7</v>
      </c>
      <c r="I31" s="30">
        <f>J31+K31</f>
        <v>312732.02</v>
      </c>
      <c r="J31" s="31">
        <v>241741.86</v>
      </c>
      <c r="K31" s="32">
        <f>68864+2126.16</f>
        <v>70990.16</v>
      </c>
    </row>
    <row r="32" spans="1:11" ht="96.75" customHeight="1">
      <c r="A32" s="16">
        <v>7</v>
      </c>
      <c r="B32" s="46" t="s">
        <v>20</v>
      </c>
      <c r="C32" s="38">
        <f>D32+E32</f>
        <v>12724.04</v>
      </c>
      <c r="D32" s="26">
        <v>12030.52</v>
      </c>
      <c r="E32" s="50">
        <f>2484.72-1791.2</f>
        <v>693.5199999999998</v>
      </c>
      <c r="F32" s="25">
        <v>0</v>
      </c>
      <c r="G32" s="26">
        <v>0</v>
      </c>
      <c r="H32" s="27">
        <v>0</v>
      </c>
      <c r="I32" s="25">
        <v>0</v>
      </c>
      <c r="J32" s="26">
        <v>0</v>
      </c>
      <c r="K32" s="27">
        <v>0</v>
      </c>
    </row>
    <row r="33" spans="1:11" ht="73.5" customHeight="1">
      <c r="A33" s="10">
        <v>8</v>
      </c>
      <c r="B33" s="45" t="s">
        <v>23</v>
      </c>
      <c r="C33" s="38">
        <f>D33+E33</f>
        <v>17165.53</v>
      </c>
      <c r="D33" s="26">
        <v>0</v>
      </c>
      <c r="E33" s="51">
        <f>17165.53</f>
        <v>17165.53</v>
      </c>
      <c r="F33" s="55">
        <v>0</v>
      </c>
      <c r="G33" s="26">
        <v>0</v>
      </c>
      <c r="H33" s="27">
        <v>0</v>
      </c>
      <c r="I33" s="55">
        <v>0</v>
      </c>
      <c r="J33" s="26">
        <v>0</v>
      </c>
      <c r="K33" s="27">
        <v>0</v>
      </c>
    </row>
    <row r="34" spans="1:11" ht="61.5" customHeight="1">
      <c r="A34" s="16">
        <v>9</v>
      </c>
      <c r="B34" s="46" t="s">
        <v>26</v>
      </c>
      <c r="C34" s="40">
        <f>D34+E34</f>
        <v>23573.19</v>
      </c>
      <c r="D34" s="28">
        <v>0</v>
      </c>
      <c r="E34" s="34">
        <v>23573.19</v>
      </c>
      <c r="F34" s="55">
        <v>0</v>
      </c>
      <c r="G34" s="26">
        <v>0</v>
      </c>
      <c r="H34" s="27">
        <v>0</v>
      </c>
      <c r="I34" s="55">
        <v>0</v>
      </c>
      <c r="J34" s="26">
        <v>0</v>
      </c>
      <c r="K34" s="27">
        <v>0</v>
      </c>
    </row>
    <row r="35" spans="1:11" ht="46.5" customHeight="1">
      <c r="A35" s="16">
        <v>10</v>
      </c>
      <c r="B35" s="46" t="s">
        <v>28</v>
      </c>
      <c r="C35" s="40">
        <f>D35+E35</f>
        <v>109196.64</v>
      </c>
      <c r="D35" s="28">
        <v>84409</v>
      </c>
      <c r="E35" s="34">
        <v>24787.64</v>
      </c>
      <c r="F35" s="56">
        <f>G35+H35</f>
        <v>40235</v>
      </c>
      <c r="G35" s="28">
        <v>40235</v>
      </c>
      <c r="H35" s="29">
        <v>0</v>
      </c>
      <c r="I35" s="56">
        <v>0</v>
      </c>
      <c r="J35" s="28">
        <v>0</v>
      </c>
      <c r="K35" s="29">
        <v>0</v>
      </c>
    </row>
    <row r="36" spans="1:11" ht="84.75" customHeight="1" thickBot="1">
      <c r="A36" s="15">
        <v>11</v>
      </c>
      <c r="B36" s="47" t="s">
        <v>9</v>
      </c>
      <c r="C36" s="41">
        <f>D36+E36</f>
        <v>68012</v>
      </c>
      <c r="D36" s="13">
        <v>68012</v>
      </c>
      <c r="E36" s="53">
        <v>0</v>
      </c>
      <c r="F36" s="12">
        <f>G36+H36</f>
        <v>53438</v>
      </c>
      <c r="G36" s="13">
        <v>53438</v>
      </c>
      <c r="H36" s="33">
        <v>0</v>
      </c>
      <c r="I36" s="12">
        <f>J36+K36</f>
        <v>48580</v>
      </c>
      <c r="J36" s="13">
        <v>48580</v>
      </c>
      <c r="K36" s="33">
        <v>0</v>
      </c>
    </row>
    <row r="37" ht="18.75" hidden="1">
      <c r="A37" s="17"/>
    </row>
  </sheetData>
  <sheetProtection/>
  <autoFilter ref="B23:H27"/>
  <mergeCells count="12">
    <mergeCell ref="A18:K18"/>
    <mergeCell ref="I22:I23"/>
    <mergeCell ref="J22:K22"/>
    <mergeCell ref="C21:E21"/>
    <mergeCell ref="C22:C23"/>
    <mergeCell ref="D22:E22"/>
    <mergeCell ref="B21:B23"/>
    <mergeCell ref="A21:A23"/>
    <mergeCell ref="F21:H21"/>
    <mergeCell ref="I21:K21"/>
    <mergeCell ref="F22:F23"/>
    <mergeCell ref="G22:H22"/>
  </mergeCells>
  <printOptions horizontalCentered="1"/>
  <pageMargins left="0.3937007874015748" right="0.3937007874015748" top="0.7086614173228347" bottom="0.15748031496062992" header="0.2755905511811024" footer="0.2362204724409449"/>
  <pageSetup horizontalDpi="300" verticalDpi="300" orientation="landscape" paperSize="9" scale="50" r:id="rId1"/>
  <headerFooter alignWithMargins="0">
    <oddHeader>&amp;C&amp;P</oddHeader>
    <oddFooter>&amp;L1/мз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2021-02-25T08:49:25Z</cp:lastPrinted>
  <dcterms:created xsi:type="dcterms:W3CDTF">2003-07-23T10:25:27Z</dcterms:created>
  <dcterms:modified xsi:type="dcterms:W3CDTF">2021-02-25T08:49:35Z</dcterms:modified>
  <cp:category/>
  <cp:version/>
  <cp:contentType/>
  <cp:contentStatus/>
</cp:coreProperties>
</file>