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30" windowHeight="11925" activeTab="0"/>
  </bookViews>
  <sheets>
    <sheet name="  2019 г." sheetId="1" r:id="rId1"/>
  </sheets>
  <definedNames>
    <definedName name="_xlnm._FilterDatabase" localSheetId="0" hidden="1">'  2019 г.'!$A$18:$L$587</definedName>
    <definedName name="Z_072D351B_4DCF_4C5F_BB0C_B1F84EBBD46B_.wvu.Cols" localSheetId="0" hidden="1">'  2019 г.'!$I:$J</definedName>
    <definedName name="Z_072D351B_4DCF_4C5F_BB0C_B1F84EBBD46B_.wvu.PrintArea" localSheetId="0" hidden="1">'  2019 г.'!$A$8:$I$515</definedName>
    <definedName name="Z_072D351B_4DCF_4C5F_BB0C_B1F84EBBD46B_.wvu.PrintTitles" localSheetId="0" hidden="1">'  2019 г.'!$18:$18</definedName>
    <definedName name="Z_4AF32C0D_3EF2_4B3B_9612_87CA8DBB6ACF_.wvu.Cols" localSheetId="0" hidden="1">'  2019 г.'!$I:$J</definedName>
    <definedName name="Z_4AF32C0D_3EF2_4B3B_9612_87CA8DBB6ACF_.wvu.PrintArea" localSheetId="0" hidden="1">'  2019 г.'!$A$8:$I$515</definedName>
    <definedName name="Z_4AF32C0D_3EF2_4B3B_9612_87CA8DBB6ACF_.wvu.PrintTitles" localSheetId="0" hidden="1">'  2019 г.'!$18:$18</definedName>
    <definedName name="Z_5F1072CB_A768_452E_BCF8_20340BB8BAB0_.wvu.Cols" localSheetId="0" hidden="1">'  2019 г.'!$I:$J</definedName>
    <definedName name="Z_5F1072CB_A768_452E_BCF8_20340BB8BAB0_.wvu.PrintArea" localSheetId="0" hidden="1">'  2019 г.'!$A$8:$I$515</definedName>
    <definedName name="Z_5F1072CB_A768_452E_BCF8_20340BB8BAB0_.wvu.PrintTitles" localSheetId="0" hidden="1">'  2019 г.'!$18:$18</definedName>
    <definedName name="_xlnm.Print_Titles" localSheetId="0">'  2019 г.'!$18:$18</definedName>
    <definedName name="_xlnm.Print_Area" localSheetId="0">'  2019 г.'!$A$1:$M$588</definedName>
  </definedNames>
  <calcPr fullCalcOnLoad="1"/>
</workbook>
</file>

<file path=xl/sharedStrings.xml><?xml version="1.0" encoding="utf-8"?>
<sst xmlns="http://schemas.openxmlformats.org/spreadsheetml/2006/main" count="2555" uniqueCount="468">
  <si>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области"</t>
  </si>
  <si>
    <t>Муниципальная программа  "Развитие системы информирования населения о деятельности органов местного самоуправления Сергиево-Посадского муниципального района Московской области"</t>
  </si>
  <si>
    <t>Муниципальная  программа  "Благоустройство территории  Сергиево-Посадского муниципального района"</t>
  </si>
  <si>
    <t>24 0 00 00000</t>
  </si>
  <si>
    <t>Субвенция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</si>
  <si>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</si>
  <si>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</si>
  <si>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Субвенция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</si>
  <si>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Субвенция для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</si>
  <si>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Субсидия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</si>
  <si>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Подпрограмма I "Развитие физической культуры и спорта"</t>
  </si>
  <si>
    <t>05 1 02 77710</t>
  </si>
  <si>
    <t>05 1 11 77770</t>
  </si>
  <si>
    <t>Расходы на обеспечение деятельности Контрольно-счетной комиссии</t>
  </si>
  <si>
    <t>Руководитель контрольно-счетной палаты муниципального образования и его заместители</t>
  </si>
  <si>
    <t>12 5 00 05010</t>
  </si>
  <si>
    <t>Подпрограмма 2 "Развитие архивного дела муниципального образования "Сергиево-Посадский муниципальный район Московской области"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</si>
  <si>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</si>
  <si>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Подпрограмма 2 "Обеспечение жильем молодых семей"</t>
  </si>
  <si>
    <t>09 2 00 L0200</t>
  </si>
  <si>
    <t>Подпрограмма 3 "Обеспечение жильем детей-сирот и детей, оставшихся без попечения родителей, а также лиц из их числа"</t>
  </si>
  <si>
    <t>09 3 00 00000</t>
  </si>
  <si>
    <t>Подпрограмма 6 "Улучшение жилищных условий семей, имеющих семь и более детей"</t>
  </si>
  <si>
    <t>09 6 00 S0190</t>
  </si>
  <si>
    <t>09 7 00 00000</t>
  </si>
  <si>
    <t>09 7 00 54850</t>
  </si>
  <si>
    <t>Подпрограмма 7 "Обеспечение жильем отдельных категорий граждан, установленных федеральным законодательством"</t>
  </si>
  <si>
    <t>Подпрограмма 4 "Социальная ипотека"</t>
  </si>
  <si>
    <t>Софинансирование субсидии на погашение части основного долга по ипотечному жилищному кредиту</t>
  </si>
  <si>
    <t>09 4 00 S0220</t>
  </si>
  <si>
    <t>Субвенция на реализацию мер социальной поддержки и социального обеспечения детей-сирот и детей, оставшихся без попечения родителей, 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</si>
  <si>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t>19 0 00 00640</t>
  </si>
  <si>
    <t>Обеспечение земельными участками многодетных семей</t>
  </si>
  <si>
    <t>19 0 00 00630</t>
  </si>
  <si>
    <t>Капитальные вложения в объекты недвижимого имущества государственной (муниципальной) собственности</t>
  </si>
  <si>
    <t>Другие вопросы в области средств массовой информации</t>
  </si>
  <si>
    <t>Осуществление дорожной деятельности в отношении автомобильных дорог и объектов дорожного хозяйства, находящихся в муниципальной собственности Сергиево-Посадского муниципального района</t>
  </si>
  <si>
    <t>14 2 00 88000</t>
  </si>
  <si>
    <t>Расходы на осуществление муниципального земельного контроля</t>
  </si>
  <si>
    <t>Субвенция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</si>
  <si>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Денежные выплаты почетным гражданам Сергиево-Посадского муниципального района</t>
  </si>
  <si>
    <t>Подпрограмма 3 "Развитие муниципальной службы муниципального образования "Сергиево-Посадский муниципальный район Московской области"</t>
  </si>
  <si>
    <t>22 0 00 87780</t>
  </si>
  <si>
    <t>Капитальные вложения в объекты государственной (муниципальной) собственности</t>
  </si>
  <si>
    <t>Подпрограмма III "Развитие дополнительного образования  сферы культуры"</t>
  </si>
  <si>
    <t>14 1 00 00000</t>
  </si>
  <si>
    <t>Подпрограмма "Пассажирский транспорт общего пользования на территории  Сергиево-Посадского муниципального района Московской области"</t>
  </si>
  <si>
    <t>14 1 00 88880</t>
  </si>
  <si>
    <t>14 1 00 88890</t>
  </si>
  <si>
    <t>Подпрограмма "Развитие и функционирование улично-дорожной сети автомобильных дорог  Сергиево-Посадского муниципального района Московской области"</t>
  </si>
  <si>
    <t>14 2 00 00000</t>
  </si>
  <si>
    <t>14 2 00 89000</t>
  </si>
  <si>
    <t>14 2 00 S0240</t>
  </si>
  <si>
    <t>11 0 00 87880</t>
  </si>
  <si>
    <t>Подпрограмма II "Общее образование"</t>
  </si>
  <si>
    <t>Подпрограмма I " Дошкольное образование"</t>
  </si>
  <si>
    <t>Подпрограмма III "Дополнительное образование, воспитание и психолого-социальное сопровождение детей"</t>
  </si>
  <si>
    <t>02 2 00 88820</t>
  </si>
  <si>
    <t xml:space="preserve"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</t>
  </si>
  <si>
    <t>10 0 00 00603</t>
  </si>
  <si>
    <t>Реализация мероприятий муниципальной программы развития субъектов малого и среднего предпринимательства по обеспечению деятельности коворкинг центра</t>
  </si>
  <si>
    <t>Расходы на обеспечение деятельности МКУ "Фонд земельных ресурсов"</t>
  </si>
  <si>
    <t>Подпрограмма "Капитальный ремонт общего имущества многоквартирных домов Сергиево-Посадского муниципального района Московской области"</t>
  </si>
  <si>
    <t>10 1 00 00000</t>
  </si>
  <si>
    <t>Софинансирование расходов на проведение капитального ремонта подъездов многоквартирных домов</t>
  </si>
  <si>
    <t>10 1 00 S0950</t>
  </si>
  <si>
    <t>Подпрограмма "Содержание и развитие коммунальной инфраструктуры Сергиево-Посадского муниципального района Московской области"</t>
  </si>
  <si>
    <t>15 0 00 88780</t>
  </si>
  <si>
    <t>09 6 00 00000</t>
  </si>
  <si>
    <t>Субсидия на капитальные вложения в общеобразовательные организации в целях обеспечения односменного режима обучения</t>
  </si>
  <si>
    <t>Софинансирование субсидии на капитальные вложения в общеобразовательные организации в целях обеспечения односменного режима обучения</t>
  </si>
  <si>
    <t>03 2 00 S4480</t>
  </si>
  <si>
    <t>Капитальные вложения в объекты  государственной (муниципальной) собственности</t>
  </si>
  <si>
    <t>Субвенция на осуществление государственных полномочий  Московской области  в области земельных отношений</t>
  </si>
  <si>
    <t>Реализация мероприятий по муниципальной программе  "Газификация сельских населенных пунктов  Сергиево-Посадского муниципального района Московской области"</t>
  </si>
  <si>
    <t>Софинансирование субсидии на капитальный ремонт, приобретение, монтаж и ввод в эксплуатацию объектов коммунальной инфраструктуры</t>
  </si>
  <si>
    <t>10 0 00 S0320</t>
  </si>
  <si>
    <t>26 0 00 88870</t>
  </si>
  <si>
    <t>Создание муниципального индустриального парка</t>
  </si>
  <si>
    <t>Мероприятия по обеспечению мобилизационной готовности экономики</t>
  </si>
  <si>
    <t>12 5 00 01030</t>
  </si>
  <si>
    <t>Уплата взноса на капитальный ремонт муниципального жилищного фонда</t>
  </si>
  <si>
    <t>Расходы на содержание муниципальной казны</t>
  </si>
  <si>
    <t>19 0 00 00610</t>
  </si>
  <si>
    <t>19 0 00 00620</t>
  </si>
  <si>
    <t>Расходы на содержание МУ "Хозяйственно-эксплуатационный центр"</t>
  </si>
  <si>
    <t>Расходы на содержание  МКУ "Центр муниципальных закупок"</t>
  </si>
  <si>
    <t>25 1 00 77710</t>
  </si>
  <si>
    <t>02 1 00 88830</t>
  </si>
  <si>
    <t>Организация библиотечного обслуживания и досуга в сельских поселениях</t>
  </si>
  <si>
    <t>12 0 00 00000</t>
  </si>
  <si>
    <t>Расходы на содержание  МБУ "Развитие"</t>
  </si>
  <si>
    <t>12 5 00 99590</t>
  </si>
  <si>
    <t>12 5 00 00600</t>
  </si>
  <si>
    <t>19 0 00 99590</t>
  </si>
  <si>
    <t>12 5 00 90690</t>
  </si>
  <si>
    <t>Содержание  мест захоронений</t>
  </si>
  <si>
    <t>00 0 00 00000</t>
  </si>
  <si>
    <t>08 0 00 00000</t>
  </si>
  <si>
    <t>10 0 00 00000</t>
  </si>
  <si>
    <t>11 0 00 00000</t>
  </si>
  <si>
    <t>12 2 00 00000</t>
  </si>
  <si>
    <t>13 0 00 00000</t>
  </si>
  <si>
    <t>15 0 00 00000</t>
  </si>
  <si>
    <t>16 0 00 00000</t>
  </si>
  <si>
    <t>17 0 00 00000</t>
  </si>
  <si>
    <t>19 0 00 00000</t>
  </si>
  <si>
    <t>20 0 00 00000</t>
  </si>
  <si>
    <t>22 0 00 00000</t>
  </si>
  <si>
    <t>23 0 00 00000</t>
  </si>
  <si>
    <t>Обеспечение деятельности МБУ "Дорожник Сергиево-Посадского муниципального района Московской области"</t>
  </si>
  <si>
    <t>Субсидия на капитальные вложения в общеобразовательные организации в целях ликвидации второй смены</t>
  </si>
  <si>
    <t>Исполнение судебных актов судебных органов</t>
  </si>
  <si>
    <t>310</t>
  </si>
  <si>
    <t>Обеспечение деятельности  МБУ "Многофункциональный центр предоставления государственных и муниципальных услуг Сергиево-Посадского муниципального района"</t>
  </si>
  <si>
    <t>03 3 00 S2480</t>
  </si>
  <si>
    <t>Обеспечение деятельности  МКУ "Специализированная служба по вопросам похоронного дела Сергиево-Посадского муниципального района"</t>
  </si>
  <si>
    <t>22 0 00 90590</t>
  </si>
  <si>
    <t>Софинансирование субсидии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</t>
  </si>
  <si>
    <t>11 0 00 88870</t>
  </si>
  <si>
    <t>Софинансирование на обеспечение подвоза обучающихся к месту обучения в муниципальные общеобразовательные учреждения, расположенные в сельских населенных пунктах</t>
  </si>
  <si>
    <t>26 0 00 00000</t>
  </si>
  <si>
    <t>Проведение мероприятий, направленных на популяризацию роли предпринимательского сообщества</t>
  </si>
  <si>
    <t>12 2 00 04990</t>
  </si>
  <si>
    <t>Софинансирование субсидии на реализацию подпрограммы "Обеспечение жильем молодых семей"</t>
  </si>
  <si>
    <t xml:space="preserve">Субвенция на  предоставление жилых помещений детям-сиротам и  детям, оставшимся без попечения родителей, лицам из их числа по договорам найма специализированных жилых помещений      </t>
  </si>
  <si>
    <t>12 2 00 04000</t>
  </si>
  <si>
    <t>12 2 00 04970</t>
  </si>
  <si>
    <t>Софинансирование субсидии на мероприятия по организации отдыха детей в каникулярное время</t>
  </si>
  <si>
    <t>03 3 00 S2190</t>
  </si>
  <si>
    <t>03 2 00 S2260</t>
  </si>
  <si>
    <t>03 1 00 S0600</t>
  </si>
  <si>
    <t>03 1 00 S2130</t>
  </si>
  <si>
    <t>03 2 00 S2270</t>
  </si>
  <si>
    <t>03 2 00 S0600</t>
  </si>
  <si>
    <t>03 2 00 S2310</t>
  </si>
  <si>
    <t>03 2 00 S4400</t>
  </si>
  <si>
    <t>16 0 00 88880</t>
  </si>
  <si>
    <t>02 1 00 88820</t>
  </si>
  <si>
    <t>02 2 00 00000</t>
  </si>
  <si>
    <t>02 2 00 77770</t>
  </si>
  <si>
    <t>02 2 00 77710</t>
  </si>
  <si>
    <t>02 3 00 00000</t>
  </si>
  <si>
    <t>02 3 00 77770</t>
  </si>
  <si>
    <t>Обеспечение деятельности учреждений дополнительного образования детей в сфере культуры</t>
  </si>
  <si>
    <t>02 3 00 77710</t>
  </si>
  <si>
    <t>02 7 00 00000</t>
  </si>
  <si>
    <t>02 7 00 88810</t>
  </si>
  <si>
    <t>02 5 00 00000</t>
  </si>
  <si>
    <t>02 5 00 77590</t>
  </si>
  <si>
    <t>03 1 00 88820</t>
  </si>
  <si>
    <t>03 1 00 88850</t>
  </si>
  <si>
    <t>03 2 00 00000</t>
  </si>
  <si>
    <t>Обеспечение деятельности  учреждений</t>
  </si>
  <si>
    <t>03 2 00 77730</t>
  </si>
  <si>
    <t>03 2 00 77770</t>
  </si>
  <si>
    <t>03 2 00 88810</t>
  </si>
  <si>
    <t>03 2 00 88820</t>
  </si>
  <si>
    <t>№ п/п</t>
  </si>
  <si>
    <t xml:space="preserve">Наименования </t>
  </si>
  <si>
    <t>ЦСР</t>
  </si>
  <si>
    <t>Рз</t>
  </si>
  <si>
    <t>ПР</t>
  </si>
  <si>
    <t>ВР</t>
  </si>
  <si>
    <t>09</t>
  </si>
  <si>
    <t>01</t>
  </si>
  <si>
    <t>03</t>
  </si>
  <si>
    <t>Национальная экономика</t>
  </si>
  <si>
    <t>04</t>
  </si>
  <si>
    <t>08</t>
  </si>
  <si>
    <t>05</t>
  </si>
  <si>
    <t>Образование</t>
  </si>
  <si>
    <t>07</t>
  </si>
  <si>
    <t>10</t>
  </si>
  <si>
    <t>11</t>
  </si>
  <si>
    <t>06</t>
  </si>
  <si>
    <t>12</t>
  </si>
  <si>
    <t>Другие вопросы в области национальной экономики</t>
  </si>
  <si>
    <t>00</t>
  </si>
  <si>
    <t>к решению Совета депутатов</t>
  </si>
  <si>
    <t>Социальная политика</t>
  </si>
  <si>
    <t>Социальное обеспечение населения</t>
  </si>
  <si>
    <t>02</t>
  </si>
  <si>
    <t>Общее образование</t>
  </si>
  <si>
    <t>Жилищно-коммунальное хозяйство</t>
  </si>
  <si>
    <t>Коммунальное хозяйство</t>
  </si>
  <si>
    <t>тыс.руб.</t>
  </si>
  <si>
    <t>Муниципальные программы - В С Е Г О</t>
  </si>
  <si>
    <t>600</t>
  </si>
  <si>
    <t>Предоставление субсидий бюджетным, автономным учреждениям и иным некоммерческим организациям</t>
  </si>
  <si>
    <t>200</t>
  </si>
  <si>
    <t>Закупка товаров, работ и услуг для муниципальных нужд</t>
  </si>
  <si>
    <t>300</t>
  </si>
  <si>
    <t>320</t>
  </si>
  <si>
    <t xml:space="preserve">Социальное обеспечение и иные выплаты населению </t>
  </si>
  <si>
    <t>Социальные выплаты гражданам, кроме публичных нормативных социальных выплат</t>
  </si>
  <si>
    <t>240</t>
  </si>
  <si>
    <t>Иные закупки товаров, работ и услуг для обеспечения муниципальных нужд</t>
  </si>
  <si>
    <t>610</t>
  </si>
  <si>
    <t xml:space="preserve">Субсидии бюджетным учреждениям 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</si>
  <si>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</si>
  <si>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</si>
  <si>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</si>
  <si>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муниципальных органов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</si>
  <si>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</si>
  <si>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Обеспечение деятельности подведомственных учреждений</t>
  </si>
  <si>
    <t>Мероприятия с сфере культуры и кинематографии</t>
  </si>
  <si>
    <t>Укрепление материально-технической базы учреждений</t>
  </si>
  <si>
    <t>Другие вопросы в области культуры, кинематографии</t>
  </si>
  <si>
    <t>Подпрограмма V "Обеспечивающая подпрограмма"</t>
  </si>
  <si>
    <t>Центральный аппарат</t>
  </si>
  <si>
    <t>Центральный аппарат (технические служащие)</t>
  </si>
  <si>
    <t>Центральный аппарат (муниципальные служащие)</t>
  </si>
  <si>
    <t>Прочие расходы на обеспечение деятельности центрального аппарата</t>
  </si>
  <si>
    <t>Иные бюджетные ассигнования</t>
  </si>
  <si>
    <t>800</t>
  </si>
  <si>
    <t>Уплата налогов, сборов и иных платежей</t>
  </si>
  <si>
    <t>850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</si>
  <si>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</si>
  <si>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выплаты персоналу казенных учреждений</t>
  </si>
  <si>
    <t>110</t>
  </si>
  <si>
    <t>810</t>
  </si>
  <si>
    <t>Мероприятия в сфере образования</t>
  </si>
  <si>
    <t>Прочие расходы на обеспечение деятельности образовательных учреждений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</si>
  <si>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</t>
  </si>
  <si>
    <t>Субсидии некоммерческим организациям (за исключением муниципальных учреждений)</t>
  </si>
  <si>
    <t>630</t>
  </si>
  <si>
    <t>Субвенция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</t>
  </si>
  <si>
    <t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</si>
  <si>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Софинансирование на обеспечение подвоза обучающихся к месту обучения в муниципальные общеобразовательные учреждения, расположенные в сельской местности</t>
  </si>
  <si>
    <t>Софинансирование субсидии на внедрение современных технологий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</si>
  <si>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</si>
  <si>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</si>
  <si>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</si>
  <si>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 xml:space="preserve">Субвенция на выплаты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</si>
  <si>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 xml:space="preserve">Бюджетные инвестиции </t>
  </si>
  <si>
    <t>410</t>
  </si>
  <si>
    <t>Расходы на содержание учреждений по внешкольной работе с детьми</t>
  </si>
  <si>
    <t>Обеспечение деятельности учреждений культуры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</si>
  <si>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</si>
  <si>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 "Развитие и совершенствование систем оповещения и информирования населения "</t>
  </si>
  <si>
    <t>Подпрогамма  "Обеспечение пожарной безопасности"</t>
  </si>
  <si>
    <t>Подпрогамма  "Обеспечение мероприятий гражданской обороны"</t>
  </si>
  <si>
    <t>Телевидение и радиовещание</t>
  </si>
  <si>
    <t>Обеспечение деятельности телерадиокомпаний и телеорганизаций</t>
  </si>
  <si>
    <t xml:space="preserve">Субсидии автономным учреждениям </t>
  </si>
  <si>
    <t>620</t>
  </si>
  <si>
    <t>Периодическая печать и издательства</t>
  </si>
  <si>
    <t>Обеспечение деятельности издательств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</si>
  <si>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</si>
  <si>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400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</si>
  <si>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</si>
  <si>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Субсидии бюджетным учреждениям</t>
  </si>
  <si>
    <t>13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</si>
  <si>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</si>
  <si>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</si>
  <si>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Исполнение судебных актов</t>
  </si>
  <si>
    <t>830</t>
  </si>
  <si>
    <t>Дорожное хозяйство (дорожные фонды)</t>
  </si>
  <si>
    <t>Транспортировка в морг с мест обнаружения или происшествия умерших</t>
  </si>
  <si>
    <t>Софинансирование муниципальных учреждений -победителей конкурсов</t>
  </si>
  <si>
    <t>Подпрограмма 1 "Управление муниципальными финансами"</t>
  </si>
  <si>
    <t>Обслуживание муниципального долга</t>
  </si>
  <si>
    <t>700</t>
  </si>
  <si>
    <t>730</t>
  </si>
  <si>
    <t>Публичные нормативные социальные выплаты гражданам</t>
  </si>
  <si>
    <t>Организация и проведение мероприятий для детей и молодежи</t>
  </si>
  <si>
    <t>Муниципальная программа Сергиево-Посадского муниципального района "Жилище"</t>
  </si>
  <si>
    <t>Другие общегосударственные вопросы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</si>
  <si>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</si>
  <si>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Подпрограмма IV "Обеспечивающая подпрограмма "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</si>
  <si>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</si>
  <si>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Глава муниципального образования</t>
  </si>
  <si>
    <t>Обеспечивающая подпрограмма</t>
  </si>
  <si>
    <t>Расходы на обеспечение деятельности (оказание услуг) казенных учреждений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</si>
  <si>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</si>
  <si>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Укрепление материально-технической базы учреждений дополнительного образования</t>
  </si>
  <si>
    <t>Мероприятия в сфере дополнительного образования</t>
  </si>
  <si>
    <t>Подпрограмма VII "Создание условий для развития туризма"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</si>
  <si>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</si>
  <si>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</si>
  <si>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03 0 0000 000</t>
  </si>
  <si>
    <t>02 0 00 00000</t>
  </si>
  <si>
    <t>02 1 00 00000</t>
  </si>
  <si>
    <t>09 2 00 00000</t>
  </si>
  <si>
    <t>09 4 00 00000</t>
  </si>
  <si>
    <t>03 0 00 00000</t>
  </si>
  <si>
    <t>03 1 00 00000</t>
  </si>
  <si>
    <t>03 1 00 77770</t>
  </si>
  <si>
    <t>03 1 00 88810</t>
  </si>
  <si>
    <t>03 3 00 00000</t>
  </si>
  <si>
    <t>03 3 00 77770</t>
  </si>
  <si>
    <t>03 3 00 88810</t>
  </si>
  <si>
    <t>03 3 00 88820</t>
  </si>
  <si>
    <t>03 4 00 00000</t>
  </si>
  <si>
    <t>03 4 00 04000</t>
  </si>
  <si>
    <t>03 4 00 04970</t>
  </si>
  <si>
    <t>03 4 00 04980</t>
  </si>
  <si>
    <t>03 4 00 04990</t>
  </si>
  <si>
    <t>03 4 00 77590</t>
  </si>
  <si>
    <t>03 4 00 77770</t>
  </si>
  <si>
    <t>03 4 00 88810</t>
  </si>
  <si>
    <t>05 1 00 00000</t>
  </si>
  <si>
    <t>05 0 00 00000</t>
  </si>
  <si>
    <t>06 0 00 00000</t>
  </si>
  <si>
    <t>07 0 00 00000</t>
  </si>
  <si>
    <t>08 1 00 00000</t>
  </si>
  <si>
    <t>08 1 00 88810</t>
  </si>
  <si>
    <t>08 2 00 00000</t>
  </si>
  <si>
    <t>08 2 00 88810</t>
  </si>
  <si>
    <t>08 3 00 00000</t>
  </si>
  <si>
    <t>08 3 00 88810</t>
  </si>
  <si>
    <t>08 4 00 00000</t>
  </si>
  <si>
    <t>08 4 00 88810</t>
  </si>
  <si>
    <t>09 0 00 00000</t>
  </si>
  <si>
    <t>11 0 00 17590</t>
  </si>
  <si>
    <t>11 0 00 88880</t>
  </si>
  <si>
    <t>12 1 00 00000</t>
  </si>
  <si>
    <t>12 1 00 88880</t>
  </si>
  <si>
    <t>12 3 00 00000</t>
  </si>
  <si>
    <t>12 3 00 88880</t>
  </si>
  <si>
    <t>12 5 00 00000</t>
  </si>
  <si>
    <t>12 5 00 01000</t>
  </si>
  <si>
    <t>12 5 00 04970</t>
  </si>
  <si>
    <t>12 5 00 04980</t>
  </si>
  <si>
    <t>12 5 00 04990</t>
  </si>
  <si>
    <t>12 5 00 04000</t>
  </si>
  <si>
    <t>12 5 00 90590</t>
  </si>
  <si>
    <t>13 0 00 88880</t>
  </si>
  <si>
    <t>17 0 00 88880</t>
  </si>
  <si>
    <t>20 0 00 88880</t>
  </si>
  <si>
    <t>22 0 00 88880</t>
  </si>
  <si>
    <t>23 0 00 88880</t>
  </si>
  <si>
    <t>25 0 00 00000</t>
  </si>
  <si>
    <t>25 1 00 00000</t>
  </si>
  <si>
    <t>25 1 00 77770</t>
  </si>
  <si>
    <t>Субвенция на организацию 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</si>
  <si>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 xml:space="preserve">Субвенция на организацию предоставления гражданам РФ, имеющим место жительства в Московской области, субсидий на оплату жилого помещения и коммунальных услуг        </t>
  </si>
  <si>
    <t xml:space="preserve">Субвенция на обеспечение предоставления гражданам субсидий на оплату жилого помещения и коммунальных услуг   </t>
  </si>
  <si>
    <t>01 0 00 88880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</si>
  <si>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</si>
  <si>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Социальное обеспечение и иные выплаты населению</t>
  </si>
  <si>
    <t>Расходы на обеспечение деятельности (оказание услуг) муниципальных учреждений</t>
  </si>
  <si>
    <t>14 0 00 00000</t>
  </si>
  <si>
    <t>02 3 00 88820</t>
  </si>
  <si>
    <t>Подпрограмма "Профилактика преступлений и иных правонарушений"</t>
  </si>
  <si>
    <t>Расходы на обеспечение деятельности МКУ "ЕДДС-112"</t>
  </si>
  <si>
    <t>08 2 00 90590</t>
  </si>
  <si>
    <t>08 5 00 00000</t>
  </si>
  <si>
    <t>08 5 00 88810</t>
  </si>
  <si>
    <t>07 0 00 88870</t>
  </si>
  <si>
    <t>Софинансирование субсидии на реализацию подпрограммы "Улучшение жилищных условий семей, имеющих семь и более детей" государственной программы Московской области "Жилище"</t>
  </si>
  <si>
    <t>25 1 00 77720</t>
  </si>
  <si>
    <t>Обеспечение и защита информационно-технологической и телекоммуникационной инфраструктуры</t>
  </si>
  <si>
    <t>04 0 00 00000</t>
  </si>
  <si>
    <t>04 0 00 88880</t>
  </si>
  <si>
    <t>Муниципальная  программа Сергиево-Посадского муниципального района "Развитие субъектов малого и среднего предпринимательства в Сергиево-Посадском муниципальном районе"</t>
  </si>
  <si>
    <t>Муниципальная программа "Энергосбережение и повышение энергетической эффективности на территории  Сергиево-Посадского муниципального района Московской области"</t>
  </si>
  <si>
    <t>Муниципальная программа  "Газификация сельских населенных пунктов  Сергиево-Посадского муниципального района Московской области"</t>
  </si>
  <si>
    <t>Муниципальная программа  "Доступная среда"</t>
  </si>
  <si>
    <t>Муниципальная  программа  "Создание условий для устойчивого экономического роста в Сергиево-Посадском муниципальном районе Московской области"</t>
  </si>
  <si>
    <t>Создание условий для развития туризма</t>
  </si>
  <si>
    <t>Высшее образование</t>
  </si>
  <si>
    <t>Дополнительное образование детей</t>
  </si>
  <si>
    <t xml:space="preserve">Молодежная политика </t>
  </si>
  <si>
    <t xml:space="preserve">Проведение мероприятий по обеспечению занятости несовершеннолетних </t>
  </si>
  <si>
    <t>Муниципальная программа  "Содержание и развитие жилищно-коммунального хозяйства  Сергиево-Посадского муниципального района Московской области"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</si>
  <si>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Московской области"</t>
  </si>
  <si>
    <t>Муниципальная  программа  "Архитектура и градостроительство Сергиево-Посадского муниципального  района Московской области"</t>
  </si>
  <si>
    <t>Муниципальная  программа  "Молодое поколение  Сергиево-Посадского муниципального района Московской области"</t>
  </si>
  <si>
    <t>Муниципальная программа  "Безопасность Сергиево-Посадского муниципального района Московской области"</t>
  </si>
  <si>
    <t>Муниципальная программа  "Развитие 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Сергиево-Посадском муниципальном районе Московской области"</t>
  </si>
  <si>
    <t>Муниципальная  программа Сергиево-Посадского муниципального района "Муниципальное управление"</t>
  </si>
  <si>
    <t>20 0 00 88800</t>
  </si>
  <si>
    <t>Софинансирование субсидии на капитальные вложения в общеобразовательные организации в целях ликвидации второй смены</t>
  </si>
  <si>
    <t>Субсидия на проведение капитального ремонта и технического переоснащения муниципальных учреждений дополнительного образования Московской области, осуществляющих деятельность в сфере культуры, находящихся в собственности муниципальных образований Московской области</t>
  </si>
  <si>
    <t>Субвенция на осуществление полномочий  по обеспечению жильём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</si>
  <si>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09 7 00 51350</t>
  </si>
  <si>
    <t>Субвенция на обеспечение жильем граждан, уволенных с военной службы (службы), и приравненных к ним лиц</t>
  </si>
  <si>
    <t>03 2 00 84480</t>
  </si>
  <si>
    <t>Субсидии на капитальные вложения в общеобразовательные организации в целях обеспечения односменного режима обучения</t>
  </si>
  <si>
    <t>,</t>
  </si>
  <si>
    <t>Мероприятия по муниципальной программе "Доступная среда"</t>
  </si>
  <si>
    <t>02 3 00 S2360</t>
  </si>
  <si>
    <t>Софинансирование субсидии на проведение капитального ремонта и технического переоснащения муниципальных учреждений дополнительного образования Московской области, осуществляющих деятельность в сфере культуры, находящихся в собственности муниципальных образований Московской области</t>
  </si>
  <si>
    <t>Размещение социальной рекламы</t>
  </si>
  <si>
    <t>Размещение материалов в электонных средствах массовой информации</t>
  </si>
  <si>
    <t>13 0 00 88780</t>
  </si>
  <si>
    <t>13 0 00 88870</t>
  </si>
  <si>
    <t>01 0 00 R2080</t>
  </si>
  <si>
    <t>02 3 00 R2360</t>
  </si>
  <si>
    <t>03 1 00 R2110</t>
  </si>
  <si>
    <t>03 1 00 R2140</t>
  </si>
  <si>
    <t>03 2 00 R0680</t>
  </si>
  <si>
    <t>03 2 00 R2200</t>
  </si>
  <si>
    <t>03 2 00 R2210</t>
  </si>
  <si>
    <t>03 2 00 R2220</t>
  </si>
  <si>
    <t>03 2 00 R2230</t>
  </si>
  <si>
    <t>03 2 00 R2240</t>
  </si>
  <si>
    <t>03 2 00 R2270</t>
  </si>
  <si>
    <t>03 2 00 R4400</t>
  </si>
  <si>
    <t>03 2 00 R4480</t>
  </si>
  <si>
    <t>03 2 00 R2060</t>
  </si>
  <si>
    <t>09 3 00 R0820</t>
  </si>
  <si>
    <t>10 0 00 R1420</t>
  </si>
  <si>
    <t>10 0 00 R1410</t>
  </si>
  <si>
    <t>12 2 00 R0690</t>
  </si>
  <si>
    <t>12 5 00 R0700</t>
  </si>
  <si>
    <t>12 5 00 R0830</t>
  </si>
  <si>
    <t>24 0 00 R0870</t>
  </si>
  <si>
    <t>сельского поселения Васильевское</t>
  </si>
  <si>
    <t>Муниципальная  программа  "Обеспечение пожарной, национальной и правоохранительной деятельности на территории сельского поселения Васильевское на 2018 год и плановый период 2019 и 2020 годов"</t>
  </si>
  <si>
    <t>01 0 01 60000</t>
  </si>
  <si>
    <t>14</t>
  </si>
  <si>
    <t>Муниципальная программа "Формирование современной городской среды на территории муниципального образования сельское поселение Васильевское Сергиево-Посадского муниципального района Московской области на 2018-2020 годы"</t>
  </si>
  <si>
    <t>Благоустройство</t>
  </si>
  <si>
    <t>Уличное освещение</t>
  </si>
  <si>
    <t>02 1 02 51000</t>
  </si>
  <si>
    <t>Озеленение</t>
  </si>
  <si>
    <t>Прочие мероприятия по благоустройству городских округов и поселений</t>
  </si>
  <si>
    <t>02 1 02 53000</t>
  </si>
  <si>
    <t>02 1 02 55000</t>
  </si>
  <si>
    <t>Муниципальная программа  "Молодое поколение сельского поселения васильевское на 2018 год и плановый период 2019-2020 годов"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</si>
  <si>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</si>
  <si>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</si>
  <si>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</si>
  <si>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03 0 01 20000</t>
  </si>
  <si>
    <t>Муниципальная программа  "Развитие сферы культуры в сельском поселении Васильевское на 2018 год и плановый период 2019 и 2020 годов"</t>
  </si>
  <si>
    <t>Культура</t>
  </si>
  <si>
    <t>Мероприятия в сфере культуры</t>
  </si>
  <si>
    <t>04 0 01 99000</t>
  </si>
  <si>
    <t>Обеспечение деятельности МБУК "ЦСДК Васильевское"</t>
  </si>
  <si>
    <t>04 0 02 99000</t>
  </si>
  <si>
    <t>Предоставление субсидий бюджетным учреждениям</t>
  </si>
  <si>
    <t>Субсидии бюджетным учреждениям на выполнение муниципального задания</t>
  </si>
  <si>
    <t>Субсидии на иные цели</t>
  </si>
  <si>
    <t>Расходы за счет субсидии на повышение заработной платы работникам муниципальных учреждений в сфере культуры</t>
  </si>
  <si>
    <t>04 0 02 60440</t>
  </si>
  <si>
    <t>Софинансирование субсидии на повышение заработной платы работникам муниципальных учреждений культуры</t>
  </si>
  <si>
    <t>Муниципальная программа "Доступная среда на территории сельского поселения Васильевское на 2018 год и плановый период 2019-2020 годов"</t>
  </si>
  <si>
    <t>05 0 00 88880</t>
  </si>
  <si>
    <t>Муниципальная программа "Развитие физической культуры и спорта формирование здорового образа жизни населения в сельском поселении Васильевское на 2018 год и плановый период 2019-2020 годов"</t>
  </si>
  <si>
    <t>Другие вопросы в области физической культуры и спорта</t>
  </si>
  <si>
    <t>Мероприятия в области физической культуры и спорта</t>
  </si>
  <si>
    <t>05 0 01 40000</t>
  </si>
  <si>
    <t>06 0 00 52000</t>
  </si>
  <si>
    <t>Муниципальная программа "Развитие малого и среднего предпринимательства в сельском поселении Васильевское на 2018-2020 годы"</t>
  </si>
  <si>
    <t>Предоставлении субсидий бюджетным учреждениям</t>
  </si>
  <si>
    <t>Субсидии бюджетным учреждениям на иные цели</t>
  </si>
  <si>
    <t>021 02 55000</t>
  </si>
  <si>
    <t>Мероприятия по трудоустройству несовершеннолетних</t>
  </si>
  <si>
    <t>03 0 03 20010</t>
  </si>
  <si>
    <t>Утверждено</t>
  </si>
  <si>
    <t>Исполнено</t>
  </si>
  <si>
    <t>% исполнения</t>
  </si>
  <si>
    <t>Софинансирование и расходы за счет субсидии на обустройство и установку детскойигровой площадки</t>
  </si>
  <si>
    <t>021 F2 61580</t>
  </si>
  <si>
    <t>Приложение № 8</t>
  </si>
  <si>
    <t>от 18 декабря  2018 г.    № 65/10</t>
  </si>
  <si>
    <t>Московской области</t>
  </si>
  <si>
    <t xml:space="preserve">Распределение бюджетных ассигнований по целевым статьям (муниципальным программам), группам и подгруппам видов расходов классификации расходов бюджета </t>
  </si>
  <si>
    <t>Субсидия на иные цели</t>
  </si>
  <si>
    <t xml:space="preserve">04 0 02 99000 </t>
  </si>
  <si>
    <t xml:space="preserve">сельского поселения Васильевское Сергиево-Посадского муниципального района за 2019 год </t>
  </si>
  <si>
    <t xml:space="preserve">Сергиево-Посадского </t>
  </si>
  <si>
    <t>городского округа</t>
  </si>
  <si>
    <t>от ____________ №_______</t>
  </si>
  <si>
    <t>Приложение №6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</si>
</sst>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"/>
    <numFmt numFmtId="185" formatCode="_-* #,##0.0_р_._-;\-* #,##0.0_р_._-;_-* &quot;-&quot;??_р_._-;_-@_-"/>
    <numFmt numFmtId="186" formatCode="_-* #,##0_р_._-;\-* #,##0_р_._-;_-* &quot;-&quot;??_р_._-;_-@_-"/>
    <numFmt numFmtId="187" formatCode="#,##0_р_."/>
    <numFmt numFmtId="188" formatCode="#,##0.0_р_."/>
    <numFmt numFmtId="189" formatCode="#,##0.00_р_."/>
    <numFmt numFmtId="190" formatCode="#,##0_ ;\-#,##0\ "/>
    <numFmt numFmtId="191" formatCode="#,##0.00_ ;[Red]\-#,##0.00_ "/>
    <numFmt numFmtId="192" formatCode="[$€-2]\ ###,000_);[Red]\([$€-2]\ ###,000\)"/>
    <numFmt numFmtId="193" formatCode="000000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 Cyr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u val="single"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i/>
      <sz val="13"/>
      <name val="Times New Roman"/>
      <family val="1"/>
    </font>
    <font>
      <i/>
      <u val="single"/>
      <sz val="13"/>
      <name val="Times New Roman"/>
      <family val="1"/>
    </font>
    <font>
      <b/>
      <sz val="13"/>
      <color indexed="18"/>
      <name val="Times New Roman"/>
      <family val="1"/>
    </font>
    <font>
      <sz val="13"/>
      <color indexed="18"/>
      <name val="Times New Roman"/>
      <family val="1"/>
    </font>
    <font>
      <sz val="11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2" fillId="0" borderId="0">
      <alignment/>
      <protection/>
    </xf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/>
    </xf>
    <xf numFmtId="187" fontId="3" fillId="0" borderId="0" xfId="0" applyNumberFormat="1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justify"/>
    </xf>
    <xf numFmtId="49" fontId="3" fillId="0" borderId="0" xfId="0" applyNumberFormat="1" applyFont="1" applyBorder="1" applyAlignment="1">
      <alignment horizontal="justify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top"/>
    </xf>
    <xf numFmtId="18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180" fontId="3" fillId="0" borderId="10" xfId="0" applyNumberFormat="1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0" fontId="5" fillId="0" borderId="0" xfId="0" applyNumberFormat="1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 quotePrefix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 vertical="center"/>
    </xf>
    <xf numFmtId="180" fontId="10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wrapText="1"/>
    </xf>
    <xf numFmtId="0" fontId="10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80" fontId="12" fillId="0" borderId="10" xfId="0" applyNumberFormat="1" applyFont="1" applyFill="1" applyBorder="1" applyAlignment="1">
      <alignment wrapText="1"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180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190" fontId="13" fillId="0" borderId="10" xfId="61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180" fontId="14" fillId="0" borderId="10" xfId="0" applyNumberFormat="1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 quotePrefix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180" fontId="17" fillId="0" borderId="10" xfId="0" applyNumberFormat="1" applyFont="1" applyFill="1" applyBorder="1" applyAlignment="1">
      <alignment wrapText="1"/>
    </xf>
    <xf numFmtId="18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left" vertical="center" wrapText="1"/>
    </xf>
    <xf numFmtId="180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 wrapText="1"/>
    </xf>
    <xf numFmtId="0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180" fontId="18" fillId="0" borderId="10" xfId="0" applyNumberFormat="1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vertical="center" wrapText="1"/>
    </xf>
    <xf numFmtId="180" fontId="13" fillId="0" borderId="10" xfId="0" applyNumberFormat="1" applyFont="1" applyFill="1" applyBorder="1" applyAlignment="1">
      <alignment horizontal="center" vertical="center" wrapText="1"/>
    </xf>
    <xf numFmtId="180" fontId="16" fillId="0" borderId="10" xfId="0" applyNumberFormat="1" applyFont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/>
    </xf>
    <xf numFmtId="180" fontId="14" fillId="0" borderId="10" xfId="0" applyNumberFormat="1" applyFont="1" applyBorder="1" applyAlignment="1">
      <alignment horizontal="center" vertical="center" wrapText="1"/>
    </xf>
    <xf numFmtId="184" fontId="62" fillId="0" borderId="10" xfId="0" applyNumberFormat="1" applyFont="1" applyFill="1" applyBorder="1" applyAlignment="1">
      <alignment horizontal="center" vertical="center" wrapText="1"/>
    </xf>
    <xf numFmtId="184" fontId="63" fillId="0" borderId="10" xfId="0" applyNumberFormat="1" applyFont="1" applyFill="1" applyBorder="1" applyAlignment="1">
      <alignment horizontal="center" vertical="center" wrapText="1"/>
    </xf>
    <xf numFmtId="184" fontId="64" fillId="0" borderId="10" xfId="0" applyNumberFormat="1" applyFont="1" applyFill="1" applyBorder="1" applyAlignment="1">
      <alignment horizontal="center" vertical="center" wrapText="1"/>
    </xf>
    <xf numFmtId="184" fontId="65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184" fontId="63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184" fontId="63" fillId="0" borderId="10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 horizontal="left"/>
      <protection/>
    </xf>
    <xf numFmtId="0" fontId="3" fillId="0" borderId="0" xfId="53" applyFont="1">
      <alignment/>
      <protection/>
    </xf>
    <xf numFmtId="0" fontId="12" fillId="0" borderId="0" xfId="0" applyFont="1" applyAlignment="1">
      <alignment horizontal="center"/>
    </xf>
    <xf numFmtId="0" fontId="11" fillId="0" borderId="0" xfId="0" applyFont="1" applyFill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13" xfId="0" applyFont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Q849"/>
  <sheetViews>
    <sheetView tabSelected="1" view="pageBreakPreview" zoomScale="90" zoomScaleNormal="90" zoomScaleSheetLayoutView="90" zoomScalePageLayoutView="0" workbookViewId="0" topLeftCell="A1">
      <selection activeCell="G2" sqref="G2"/>
    </sheetView>
  </sheetViews>
  <sheetFormatPr defaultColWidth="8.875" defaultRowHeight="12.75"/>
  <cols>
    <col min="1" max="1" width="10.75390625" style="2" customWidth="1"/>
    <col min="2" max="2" width="102.25390625" style="1" customWidth="1"/>
    <col min="3" max="3" width="22.875" style="3" customWidth="1"/>
    <col min="4" max="4" width="17.125" style="3" customWidth="1"/>
    <col min="5" max="5" width="13.25390625" style="3" customWidth="1"/>
    <col min="6" max="6" width="14.25390625" style="3" customWidth="1"/>
    <col min="7" max="7" width="21.125" style="1" customWidth="1"/>
    <col min="8" max="8" width="17.375" style="1" hidden="1" customWidth="1"/>
    <col min="9" max="9" width="14.00390625" style="1" hidden="1" customWidth="1"/>
    <col min="10" max="10" width="15.375" style="1" hidden="1" customWidth="1"/>
    <col min="11" max="11" width="14.25390625" style="1" hidden="1" customWidth="1"/>
    <col min="12" max="12" width="16.125" style="1" customWidth="1"/>
    <col min="13" max="13" width="13.00390625" style="1" customWidth="1"/>
    <col min="14" max="14" width="11.875" style="1" bestFit="1" customWidth="1"/>
    <col min="15" max="16" width="8.875" style="1" customWidth="1"/>
    <col min="17" max="17" width="11.875" style="1" bestFit="1" customWidth="1"/>
    <col min="18" max="16384" width="8.875" style="1" customWidth="1"/>
  </cols>
  <sheetData>
    <row r="1" ht="15.75">
      <c r="G1" s="134" t="s">
        <v>467</v>
      </c>
    </row>
    <row r="2" ht="15.75">
      <c r="G2" s="134" t="s">
        <v>179</v>
      </c>
    </row>
    <row r="3" ht="15.75">
      <c r="G3" s="134" t="s">
        <v>464</v>
      </c>
    </row>
    <row r="4" ht="15.75">
      <c r="G4" s="134" t="s">
        <v>465</v>
      </c>
    </row>
    <row r="5" ht="15.75">
      <c r="G5" s="134" t="s">
        <v>459</v>
      </c>
    </row>
    <row r="6" ht="15.75">
      <c r="G6" s="135" t="s">
        <v>466</v>
      </c>
    </row>
    <row r="8" spans="1:11" ht="17.25" customHeight="1" hidden="1">
      <c r="A8" s="73"/>
      <c r="B8" s="74"/>
      <c r="C8" s="141" t="s">
        <v>457</v>
      </c>
      <c r="D8" s="141"/>
      <c r="E8" s="141"/>
      <c r="F8" s="141"/>
      <c r="G8" s="141"/>
      <c r="H8" s="141"/>
      <c r="I8" s="141"/>
      <c r="J8" s="141"/>
      <c r="K8" s="142"/>
    </row>
    <row r="9" spans="1:11" ht="17.25" customHeight="1" hidden="1">
      <c r="A9" s="73"/>
      <c r="B9" s="74"/>
      <c r="C9" s="141" t="s">
        <v>179</v>
      </c>
      <c r="D9" s="141"/>
      <c r="E9" s="141"/>
      <c r="F9" s="141"/>
      <c r="G9" s="141"/>
      <c r="H9" s="141"/>
      <c r="I9" s="141"/>
      <c r="J9" s="141"/>
      <c r="K9" s="142"/>
    </row>
    <row r="10" spans="1:11" ht="17.25" customHeight="1" hidden="1">
      <c r="A10" s="73"/>
      <c r="B10" s="74"/>
      <c r="C10" s="141" t="s">
        <v>410</v>
      </c>
      <c r="D10" s="141"/>
      <c r="E10" s="141"/>
      <c r="F10" s="141"/>
      <c r="G10" s="141"/>
      <c r="H10" s="141"/>
      <c r="I10" s="141"/>
      <c r="J10" s="141"/>
      <c r="K10" s="142"/>
    </row>
    <row r="11" spans="1:11" ht="17.25" customHeight="1" hidden="1">
      <c r="A11" s="73"/>
      <c r="B11" s="74"/>
      <c r="C11" s="74"/>
      <c r="D11" s="75"/>
      <c r="E11" s="75"/>
      <c r="F11" s="75"/>
      <c r="G11" s="63"/>
      <c r="H11" s="62"/>
      <c r="I11" s="62"/>
      <c r="J11" s="62"/>
      <c r="K11" s="76"/>
    </row>
    <row r="12" spans="1:11" ht="17.25" customHeight="1" hidden="1">
      <c r="A12" s="73"/>
      <c r="B12" s="74"/>
      <c r="C12" s="74"/>
      <c r="D12" s="75"/>
      <c r="E12" s="75"/>
      <c r="F12" s="75"/>
      <c r="G12" s="63"/>
      <c r="H12" s="62"/>
      <c r="I12" s="62"/>
      <c r="J12" s="62"/>
      <c r="K12" s="76"/>
    </row>
    <row r="13" spans="1:11" ht="17.25" customHeight="1" hidden="1">
      <c r="A13" s="73"/>
      <c r="B13" s="74"/>
      <c r="C13" s="141" t="s">
        <v>458</v>
      </c>
      <c r="D13" s="141"/>
      <c r="E13" s="141"/>
      <c r="F13" s="141"/>
      <c r="G13" s="141"/>
      <c r="H13" s="141"/>
      <c r="I13" s="141"/>
      <c r="J13" s="141"/>
      <c r="K13" s="142"/>
    </row>
    <row r="14" spans="1:11" ht="18" customHeight="1">
      <c r="A14" s="73"/>
      <c r="B14" s="136"/>
      <c r="C14" s="136"/>
      <c r="D14" s="136"/>
      <c r="E14" s="136"/>
      <c r="F14" s="136"/>
      <c r="G14" s="136"/>
      <c r="H14" s="63"/>
      <c r="I14" s="63"/>
      <c r="J14" s="63"/>
      <c r="K14" s="77"/>
    </row>
    <row r="15" spans="1:13" ht="21" customHeight="1">
      <c r="A15" s="138" t="s">
        <v>460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</row>
    <row r="16" spans="1:13" ht="13.5" customHeight="1">
      <c r="A16" s="16"/>
      <c r="B16" s="137" t="s">
        <v>463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</row>
    <row r="17" spans="1:11" ht="15.75">
      <c r="A17" s="5"/>
      <c r="B17" s="6"/>
      <c r="C17" s="7"/>
      <c r="D17" s="7"/>
      <c r="E17" s="7"/>
      <c r="F17" s="7"/>
      <c r="G17" s="6"/>
      <c r="H17" s="139" t="s">
        <v>186</v>
      </c>
      <c r="I17" s="139"/>
      <c r="J17" s="139"/>
      <c r="K17" s="140"/>
    </row>
    <row r="18" spans="1:13" ht="69.75" customHeight="1">
      <c r="A18" s="8" t="s">
        <v>158</v>
      </c>
      <c r="B18" s="8" t="s">
        <v>159</v>
      </c>
      <c r="C18" s="9" t="s">
        <v>160</v>
      </c>
      <c r="D18" s="9" t="s">
        <v>161</v>
      </c>
      <c r="E18" s="9" t="s">
        <v>162</v>
      </c>
      <c r="F18" s="9" t="s">
        <v>163</v>
      </c>
      <c r="G18" s="10" t="s">
        <v>452</v>
      </c>
      <c r="H18" s="8" t="s">
        <v>453</v>
      </c>
      <c r="I18" s="4"/>
      <c r="K18" s="8" t="s">
        <v>454</v>
      </c>
      <c r="L18" s="70" t="s">
        <v>453</v>
      </c>
      <c r="M18" s="8" t="s">
        <v>454</v>
      </c>
    </row>
    <row r="19" spans="1:17" s="13" customFormat="1" ht="37.5" customHeight="1">
      <c r="A19" s="8"/>
      <c r="B19" s="78" t="s">
        <v>187</v>
      </c>
      <c r="C19" s="79"/>
      <c r="D19" s="80"/>
      <c r="E19" s="80"/>
      <c r="F19" s="80"/>
      <c r="G19" s="81">
        <f aca="true" t="shared" si="0" ref="G19:L19">G20+G27+G86+G252+G267+G274+G278</f>
        <v>30331.6</v>
      </c>
      <c r="H19" s="81">
        <f t="shared" si="0"/>
        <v>9833.3</v>
      </c>
      <c r="I19" s="81">
        <f t="shared" si="0"/>
        <v>0</v>
      </c>
      <c r="J19" s="81">
        <f t="shared" si="0"/>
        <v>0</v>
      </c>
      <c r="K19" s="81">
        <f t="shared" si="0"/>
        <v>0</v>
      </c>
      <c r="L19" s="81">
        <f t="shared" si="0"/>
        <v>29779.700000000004</v>
      </c>
      <c r="M19" s="81">
        <v>98.2</v>
      </c>
      <c r="Q19" s="35"/>
    </row>
    <row r="20" spans="1:14" s="13" customFormat="1" ht="75.75" customHeight="1">
      <c r="A20" s="18">
        <v>1</v>
      </c>
      <c r="B20" s="82" t="s">
        <v>411</v>
      </c>
      <c r="C20" s="83" t="s">
        <v>412</v>
      </c>
      <c r="D20" s="84"/>
      <c r="E20" s="84"/>
      <c r="F20" s="85"/>
      <c r="G20" s="86">
        <f aca="true" t="shared" si="1" ref="G20:L20">G22</f>
        <v>94</v>
      </c>
      <c r="H20" s="86">
        <f t="shared" si="1"/>
        <v>0</v>
      </c>
      <c r="I20" s="86">
        <f t="shared" si="1"/>
        <v>0</v>
      </c>
      <c r="J20" s="86">
        <f t="shared" si="1"/>
        <v>0</v>
      </c>
      <c r="K20" s="86">
        <f t="shared" si="1"/>
        <v>0</v>
      </c>
      <c r="L20" s="126">
        <f t="shared" si="1"/>
        <v>87.7</v>
      </c>
      <c r="M20" s="86">
        <v>93.3</v>
      </c>
      <c r="N20" s="35"/>
    </row>
    <row r="21" spans="1:13" s="13" customFormat="1" ht="72" customHeight="1" hidden="1">
      <c r="A21" s="30"/>
      <c r="B21" s="87" t="s">
        <v>271</v>
      </c>
      <c r="C21" s="88" t="s">
        <v>389</v>
      </c>
      <c r="D21" s="88" t="s">
        <v>164</v>
      </c>
      <c r="E21" s="88" t="s">
        <v>164</v>
      </c>
      <c r="F21" s="89"/>
      <c r="G21" s="90">
        <f>G22</f>
        <v>94</v>
      </c>
      <c r="H21" s="24">
        <f>H22</f>
        <v>0</v>
      </c>
      <c r="I21" s="11"/>
      <c r="J21" s="12"/>
      <c r="K21" s="70"/>
      <c r="L21" s="129"/>
      <c r="M21" s="130"/>
    </row>
    <row r="22" spans="1:13" s="13" customFormat="1" ht="35.25" customHeight="1">
      <c r="A22" s="30"/>
      <c r="B22" s="91" t="s">
        <v>191</v>
      </c>
      <c r="C22" s="88" t="s">
        <v>412</v>
      </c>
      <c r="D22" s="88" t="s">
        <v>166</v>
      </c>
      <c r="E22" s="88" t="s">
        <v>413</v>
      </c>
      <c r="F22" s="92" t="s">
        <v>190</v>
      </c>
      <c r="G22" s="90">
        <f>G23</f>
        <v>94</v>
      </c>
      <c r="H22" s="90">
        <f>H23</f>
        <v>0</v>
      </c>
      <c r="I22" s="90">
        <f>I23</f>
        <v>0</v>
      </c>
      <c r="J22" s="90">
        <f>J23</f>
        <v>0</v>
      </c>
      <c r="K22" s="90">
        <f>K23</f>
        <v>0</v>
      </c>
      <c r="L22" s="127">
        <f>L23</f>
        <v>87.7</v>
      </c>
      <c r="M22" s="90"/>
    </row>
    <row r="23" spans="1:13" s="13" customFormat="1" ht="48" customHeight="1">
      <c r="A23" s="30"/>
      <c r="B23" s="91" t="s">
        <v>197</v>
      </c>
      <c r="C23" s="88" t="s">
        <v>412</v>
      </c>
      <c r="D23" s="88" t="s">
        <v>166</v>
      </c>
      <c r="E23" s="88" t="s">
        <v>413</v>
      </c>
      <c r="F23" s="92" t="s">
        <v>196</v>
      </c>
      <c r="G23" s="90">
        <v>94</v>
      </c>
      <c r="H23" s="24">
        <v>0</v>
      </c>
      <c r="I23" s="11"/>
      <c r="J23" s="12"/>
      <c r="K23" s="70"/>
      <c r="L23" s="129">
        <v>87.7</v>
      </c>
      <c r="M23" s="130"/>
    </row>
    <row r="24" spans="1:13" s="13" customFormat="1" ht="85.5" customHeight="1" hidden="1">
      <c r="A24" s="30"/>
      <c r="B24" s="87" t="s">
        <v>340</v>
      </c>
      <c r="C24" s="88" t="s">
        <v>339</v>
      </c>
      <c r="D24" s="88" t="s">
        <v>164</v>
      </c>
      <c r="E24" s="88" t="s">
        <v>164</v>
      </c>
      <c r="F24" s="92"/>
      <c r="G24" s="90">
        <f>G25</f>
        <v>6480</v>
      </c>
      <c r="H24" s="24"/>
      <c r="I24" s="11"/>
      <c r="J24" s="12"/>
      <c r="K24" s="70"/>
      <c r="L24" s="129"/>
      <c r="M24" s="130"/>
    </row>
    <row r="25" spans="1:13" s="13" customFormat="1" ht="36.75" customHeight="1" hidden="1">
      <c r="A25" s="30"/>
      <c r="B25" s="87" t="s">
        <v>341</v>
      </c>
      <c r="C25" s="88" t="s">
        <v>339</v>
      </c>
      <c r="D25" s="88" t="s">
        <v>164</v>
      </c>
      <c r="E25" s="88" t="s">
        <v>164</v>
      </c>
      <c r="F25" s="92" t="s">
        <v>192</v>
      </c>
      <c r="G25" s="90">
        <f>G26</f>
        <v>6480</v>
      </c>
      <c r="H25" s="24"/>
      <c r="I25" s="11"/>
      <c r="J25" s="12"/>
      <c r="K25" s="70"/>
      <c r="L25" s="129"/>
      <c r="M25" s="130"/>
    </row>
    <row r="26" spans="1:13" s="13" customFormat="1" ht="53.25" customHeight="1" hidden="1">
      <c r="A26" s="30"/>
      <c r="B26" s="87" t="s">
        <v>195</v>
      </c>
      <c r="C26" s="88" t="s">
        <v>339</v>
      </c>
      <c r="D26" s="88" t="s">
        <v>164</v>
      </c>
      <c r="E26" s="88" t="s">
        <v>164</v>
      </c>
      <c r="F26" s="92" t="s">
        <v>193</v>
      </c>
      <c r="G26" s="90">
        <v>6480</v>
      </c>
      <c r="H26" s="24"/>
      <c r="I26" s="11"/>
      <c r="J26" s="12"/>
      <c r="K26" s="70"/>
      <c r="L26" s="129"/>
      <c r="M26" s="130"/>
    </row>
    <row r="27" spans="1:13" s="15" customFormat="1" ht="88.5" customHeight="1">
      <c r="A27" s="8">
        <v>2</v>
      </c>
      <c r="B27" s="82" t="s">
        <v>414</v>
      </c>
      <c r="C27" s="93" t="s">
        <v>282</v>
      </c>
      <c r="D27" s="93"/>
      <c r="E27" s="93"/>
      <c r="F27" s="94"/>
      <c r="G27" s="86">
        <f aca="true" t="shared" si="2" ref="G27:L27">G28</f>
        <v>15567.6</v>
      </c>
      <c r="H27" s="86">
        <f t="shared" si="2"/>
        <v>3487</v>
      </c>
      <c r="I27" s="86">
        <f t="shared" si="2"/>
        <v>0</v>
      </c>
      <c r="J27" s="86">
        <f t="shared" si="2"/>
        <v>0</v>
      </c>
      <c r="K27" s="86">
        <f t="shared" si="2"/>
        <v>0</v>
      </c>
      <c r="L27" s="126">
        <f t="shared" si="2"/>
        <v>15092.2</v>
      </c>
      <c r="M27" s="86">
        <v>96.9</v>
      </c>
    </row>
    <row r="28" spans="1:13" s="15" customFormat="1" ht="41.25" customHeight="1">
      <c r="A28" s="8"/>
      <c r="B28" s="95" t="s">
        <v>415</v>
      </c>
      <c r="C28" s="96" t="s">
        <v>283</v>
      </c>
      <c r="D28" s="94" t="s">
        <v>170</v>
      </c>
      <c r="E28" s="94" t="s">
        <v>166</v>
      </c>
      <c r="F28" s="94"/>
      <c r="G28" s="97">
        <f>G29+G32+G82+G85</f>
        <v>15567.6</v>
      </c>
      <c r="H28" s="97">
        <f aca="true" t="shared" si="3" ref="H28:M28">H29+H32+H82+H85</f>
        <v>3487</v>
      </c>
      <c r="I28" s="97">
        <f t="shared" si="3"/>
        <v>0</v>
      </c>
      <c r="J28" s="97">
        <f t="shared" si="3"/>
        <v>0</v>
      </c>
      <c r="K28" s="97">
        <f t="shared" si="3"/>
        <v>0</v>
      </c>
      <c r="L28" s="128">
        <f t="shared" si="3"/>
        <v>15092.2</v>
      </c>
      <c r="M28" s="97">
        <f t="shared" si="3"/>
        <v>386.5</v>
      </c>
    </row>
    <row r="29" spans="1:13" s="15" customFormat="1" ht="34.5" customHeight="1">
      <c r="A29" s="8"/>
      <c r="B29" s="98" t="s">
        <v>416</v>
      </c>
      <c r="C29" s="88" t="s">
        <v>417</v>
      </c>
      <c r="D29" s="88" t="s">
        <v>170</v>
      </c>
      <c r="E29" s="88" t="s">
        <v>166</v>
      </c>
      <c r="F29" s="88"/>
      <c r="G29" s="90">
        <f>G30</f>
        <v>3650</v>
      </c>
      <c r="H29" s="90">
        <f aca="true" t="shared" si="4" ref="H29:L30">H30</f>
        <v>1503.3</v>
      </c>
      <c r="I29" s="90">
        <f t="shared" si="4"/>
        <v>0</v>
      </c>
      <c r="J29" s="90">
        <f t="shared" si="4"/>
        <v>0</v>
      </c>
      <c r="K29" s="90">
        <f t="shared" si="4"/>
        <v>0</v>
      </c>
      <c r="L29" s="127">
        <f t="shared" si="4"/>
        <v>3411.9</v>
      </c>
      <c r="M29" s="90">
        <v>93.5</v>
      </c>
    </row>
    <row r="30" spans="1:13" s="15" customFormat="1" ht="52.5" customHeight="1">
      <c r="A30" s="8"/>
      <c r="B30" s="91" t="s">
        <v>191</v>
      </c>
      <c r="C30" s="88" t="s">
        <v>417</v>
      </c>
      <c r="D30" s="88" t="s">
        <v>170</v>
      </c>
      <c r="E30" s="88" t="s">
        <v>166</v>
      </c>
      <c r="F30" s="88" t="s">
        <v>190</v>
      </c>
      <c r="G30" s="90">
        <f>G31</f>
        <v>3650</v>
      </c>
      <c r="H30" s="90">
        <f t="shared" si="4"/>
        <v>1503.3</v>
      </c>
      <c r="I30" s="90">
        <f t="shared" si="4"/>
        <v>0</v>
      </c>
      <c r="J30" s="90">
        <f t="shared" si="4"/>
        <v>0</v>
      </c>
      <c r="K30" s="90">
        <f t="shared" si="4"/>
        <v>0</v>
      </c>
      <c r="L30" s="127">
        <f t="shared" si="4"/>
        <v>3411.9</v>
      </c>
      <c r="M30" s="90"/>
    </row>
    <row r="31" spans="1:13" s="15" customFormat="1" ht="39" customHeight="1">
      <c r="A31" s="8"/>
      <c r="B31" s="91" t="s">
        <v>197</v>
      </c>
      <c r="C31" s="88" t="s">
        <v>417</v>
      </c>
      <c r="D31" s="88" t="s">
        <v>170</v>
      </c>
      <c r="E31" s="88" t="s">
        <v>166</v>
      </c>
      <c r="F31" s="88" t="s">
        <v>196</v>
      </c>
      <c r="G31" s="99">
        <v>3650</v>
      </c>
      <c r="H31" s="69">
        <v>1503.3</v>
      </c>
      <c r="K31" s="48"/>
      <c r="L31" s="131">
        <v>3411.9</v>
      </c>
      <c r="M31" s="132"/>
    </row>
    <row r="32" spans="1:13" s="15" customFormat="1" ht="49.5" customHeight="1">
      <c r="A32" s="8"/>
      <c r="B32" s="98" t="s">
        <v>418</v>
      </c>
      <c r="C32" s="88" t="s">
        <v>420</v>
      </c>
      <c r="D32" s="88" t="s">
        <v>170</v>
      </c>
      <c r="E32" s="88" t="s">
        <v>166</v>
      </c>
      <c r="F32" s="88"/>
      <c r="G32" s="90">
        <f>G33</f>
        <v>60</v>
      </c>
      <c r="H32" s="90">
        <f aca="true" t="shared" si="5" ref="H32:L33">H33</f>
        <v>58.5</v>
      </c>
      <c r="I32" s="90">
        <f t="shared" si="5"/>
        <v>0</v>
      </c>
      <c r="J32" s="90">
        <f t="shared" si="5"/>
        <v>0</v>
      </c>
      <c r="K32" s="90">
        <f t="shared" si="5"/>
        <v>0</v>
      </c>
      <c r="L32" s="127">
        <f t="shared" si="5"/>
        <v>58.4</v>
      </c>
      <c r="M32" s="90">
        <v>97.3</v>
      </c>
    </row>
    <row r="33" spans="1:13" s="15" customFormat="1" ht="51.75" customHeight="1">
      <c r="A33" s="8"/>
      <c r="B33" s="91" t="s">
        <v>191</v>
      </c>
      <c r="C33" s="88" t="s">
        <v>420</v>
      </c>
      <c r="D33" s="88" t="s">
        <v>170</v>
      </c>
      <c r="E33" s="88" t="s">
        <v>166</v>
      </c>
      <c r="F33" s="88" t="s">
        <v>190</v>
      </c>
      <c r="G33" s="90">
        <f>G34</f>
        <v>60</v>
      </c>
      <c r="H33" s="90">
        <f t="shared" si="5"/>
        <v>58.5</v>
      </c>
      <c r="I33" s="90">
        <f t="shared" si="5"/>
        <v>0</v>
      </c>
      <c r="J33" s="90">
        <f t="shared" si="5"/>
        <v>0</v>
      </c>
      <c r="K33" s="90">
        <f t="shared" si="5"/>
        <v>0</v>
      </c>
      <c r="L33" s="127">
        <f t="shared" si="5"/>
        <v>58.4</v>
      </c>
      <c r="M33" s="90"/>
    </row>
    <row r="34" spans="1:13" s="15" customFormat="1" ht="42.75" customHeight="1">
      <c r="A34" s="8"/>
      <c r="B34" s="91" t="s">
        <v>197</v>
      </c>
      <c r="C34" s="88" t="s">
        <v>420</v>
      </c>
      <c r="D34" s="88" t="s">
        <v>170</v>
      </c>
      <c r="E34" s="88" t="s">
        <v>166</v>
      </c>
      <c r="F34" s="88" t="s">
        <v>196</v>
      </c>
      <c r="G34" s="90">
        <v>60</v>
      </c>
      <c r="H34" s="69">
        <v>58.5</v>
      </c>
      <c r="K34" s="48"/>
      <c r="L34" s="131">
        <v>58.4</v>
      </c>
      <c r="M34" s="132"/>
    </row>
    <row r="35" spans="1:13" s="15" customFormat="1" ht="36" customHeight="1" hidden="1">
      <c r="A35" s="8"/>
      <c r="B35" s="78" t="s">
        <v>419</v>
      </c>
      <c r="C35" s="100" t="s">
        <v>421</v>
      </c>
      <c r="D35" s="88" t="s">
        <v>170</v>
      </c>
      <c r="E35" s="88" t="s">
        <v>166</v>
      </c>
      <c r="F35" s="92"/>
      <c r="G35" s="90">
        <f>G36</f>
        <v>0</v>
      </c>
      <c r="H35" s="32"/>
      <c r="K35" s="48"/>
      <c r="L35" s="131"/>
      <c r="M35" s="132"/>
    </row>
    <row r="36" spans="1:13" s="15" customFormat="1" ht="53.25" customHeight="1" hidden="1">
      <c r="A36" s="8"/>
      <c r="B36" s="85" t="s">
        <v>191</v>
      </c>
      <c r="C36" s="100" t="s">
        <v>138</v>
      </c>
      <c r="D36" s="88" t="s">
        <v>169</v>
      </c>
      <c r="E36" s="88" t="s">
        <v>165</v>
      </c>
      <c r="F36" s="92" t="s">
        <v>190</v>
      </c>
      <c r="G36" s="90">
        <f>G37</f>
        <v>0</v>
      </c>
      <c r="H36" s="32"/>
      <c r="K36" s="48"/>
      <c r="L36" s="131"/>
      <c r="M36" s="132"/>
    </row>
    <row r="37" spans="1:13" s="15" customFormat="1" ht="38.25" customHeight="1" hidden="1">
      <c r="A37" s="8"/>
      <c r="B37" s="101" t="s">
        <v>197</v>
      </c>
      <c r="C37" s="100" t="s">
        <v>138</v>
      </c>
      <c r="D37" s="88" t="s">
        <v>169</v>
      </c>
      <c r="E37" s="88" t="s">
        <v>165</v>
      </c>
      <c r="F37" s="92" t="s">
        <v>196</v>
      </c>
      <c r="G37" s="90"/>
      <c r="H37" s="32"/>
      <c r="K37" s="48"/>
      <c r="L37" s="131"/>
      <c r="M37" s="132"/>
    </row>
    <row r="38" spans="1:13" s="15" customFormat="1" ht="40.5" customHeight="1" hidden="1">
      <c r="A38" s="8"/>
      <c r="B38" s="102" t="s">
        <v>89</v>
      </c>
      <c r="C38" s="100" t="s">
        <v>88</v>
      </c>
      <c r="D38" s="88" t="s">
        <v>169</v>
      </c>
      <c r="E38" s="88" t="s">
        <v>165</v>
      </c>
      <c r="F38" s="92"/>
      <c r="G38" s="90">
        <f>G39</f>
        <v>9078.5</v>
      </c>
      <c r="H38" s="32"/>
      <c r="K38" s="48"/>
      <c r="L38" s="131"/>
      <c r="M38" s="132"/>
    </row>
    <row r="39" spans="1:13" s="15" customFormat="1" ht="43.5" customHeight="1" hidden="1">
      <c r="A39" s="8"/>
      <c r="B39" s="103" t="s">
        <v>189</v>
      </c>
      <c r="C39" s="100" t="s">
        <v>88</v>
      </c>
      <c r="D39" s="88" t="s">
        <v>169</v>
      </c>
      <c r="E39" s="88" t="s">
        <v>165</v>
      </c>
      <c r="F39" s="92" t="s">
        <v>188</v>
      </c>
      <c r="G39" s="90">
        <f>G40</f>
        <v>9078.5</v>
      </c>
      <c r="H39" s="32"/>
      <c r="K39" s="48"/>
      <c r="L39" s="131"/>
      <c r="M39" s="132"/>
    </row>
    <row r="40" spans="1:13" s="15" customFormat="1" ht="36.75" customHeight="1" hidden="1">
      <c r="A40" s="8"/>
      <c r="B40" s="102" t="s">
        <v>199</v>
      </c>
      <c r="C40" s="100" t="s">
        <v>88</v>
      </c>
      <c r="D40" s="88" t="s">
        <v>169</v>
      </c>
      <c r="E40" s="88" t="s">
        <v>165</v>
      </c>
      <c r="F40" s="92" t="s">
        <v>198</v>
      </c>
      <c r="G40" s="90">
        <v>9078.5</v>
      </c>
      <c r="H40" s="32"/>
      <c r="K40" s="48"/>
      <c r="L40" s="131"/>
      <c r="M40" s="132"/>
    </row>
    <row r="41" spans="1:13" s="15" customFormat="1" ht="73.5" customHeight="1" hidden="1">
      <c r="A41" s="8"/>
      <c r="B41" s="104" t="s">
        <v>249</v>
      </c>
      <c r="C41" s="94" t="s">
        <v>139</v>
      </c>
      <c r="D41" s="94" t="s">
        <v>169</v>
      </c>
      <c r="E41" s="94" t="s">
        <v>165</v>
      </c>
      <c r="F41" s="94"/>
      <c r="G41" s="97">
        <f>G42+G45+G50</f>
        <v>86411.6</v>
      </c>
      <c r="H41" s="49">
        <f>H42+H45+H50</f>
        <v>0</v>
      </c>
      <c r="K41" s="48"/>
      <c r="L41" s="131"/>
      <c r="M41" s="132"/>
    </row>
    <row r="42" spans="1:13" s="15" customFormat="1" ht="36.75" customHeight="1" hidden="1">
      <c r="A42" s="8"/>
      <c r="B42" s="87" t="s">
        <v>238</v>
      </c>
      <c r="C42" s="88" t="s">
        <v>140</v>
      </c>
      <c r="D42" s="88" t="s">
        <v>169</v>
      </c>
      <c r="E42" s="88" t="s">
        <v>165</v>
      </c>
      <c r="F42" s="88"/>
      <c r="G42" s="90">
        <f>G43</f>
        <v>61135.3</v>
      </c>
      <c r="H42" s="32"/>
      <c r="K42" s="48"/>
      <c r="L42" s="131"/>
      <c r="M42" s="132"/>
    </row>
    <row r="43" spans="1:13" s="15" customFormat="1" ht="48.75" customHeight="1" hidden="1">
      <c r="A43" s="8"/>
      <c r="B43" s="87" t="s">
        <v>189</v>
      </c>
      <c r="C43" s="88" t="s">
        <v>140</v>
      </c>
      <c r="D43" s="88" t="s">
        <v>169</v>
      </c>
      <c r="E43" s="88" t="s">
        <v>165</v>
      </c>
      <c r="F43" s="88" t="s">
        <v>188</v>
      </c>
      <c r="G43" s="90">
        <f>G44</f>
        <v>61135.3</v>
      </c>
      <c r="H43" s="32"/>
      <c r="K43" s="48"/>
      <c r="L43" s="131"/>
      <c r="M43" s="132"/>
    </row>
    <row r="44" spans="1:13" s="15" customFormat="1" ht="39" customHeight="1" hidden="1">
      <c r="A44" s="8"/>
      <c r="B44" s="87" t="s">
        <v>199</v>
      </c>
      <c r="C44" s="88" t="s">
        <v>140</v>
      </c>
      <c r="D44" s="88" t="s">
        <v>169</v>
      </c>
      <c r="E44" s="88" t="s">
        <v>165</v>
      </c>
      <c r="F44" s="88" t="s">
        <v>198</v>
      </c>
      <c r="G44" s="99">
        <v>61135.3</v>
      </c>
      <c r="H44" s="32"/>
      <c r="K44" s="48"/>
      <c r="L44" s="131"/>
      <c r="M44" s="132"/>
    </row>
    <row r="45" spans="1:13" s="15" customFormat="1" ht="34.5" customHeight="1" hidden="1">
      <c r="A45" s="8"/>
      <c r="B45" s="87" t="s">
        <v>206</v>
      </c>
      <c r="C45" s="88" t="s">
        <v>141</v>
      </c>
      <c r="D45" s="88" t="s">
        <v>169</v>
      </c>
      <c r="E45" s="88" t="s">
        <v>165</v>
      </c>
      <c r="F45" s="88"/>
      <c r="G45" s="90">
        <f>G48+G46</f>
        <v>25276.3</v>
      </c>
      <c r="H45" s="32"/>
      <c r="K45" s="48"/>
      <c r="L45" s="131"/>
      <c r="M45" s="132"/>
    </row>
    <row r="46" spans="1:13" s="15" customFormat="1" ht="36" customHeight="1" hidden="1">
      <c r="A46" s="8"/>
      <c r="B46" s="87" t="s">
        <v>191</v>
      </c>
      <c r="C46" s="88" t="s">
        <v>141</v>
      </c>
      <c r="D46" s="88" t="s">
        <v>169</v>
      </c>
      <c r="E46" s="88" t="s">
        <v>165</v>
      </c>
      <c r="F46" s="88" t="s">
        <v>190</v>
      </c>
      <c r="G46" s="90">
        <f>G47</f>
        <v>1941</v>
      </c>
      <c r="H46" s="32"/>
      <c r="K46" s="48"/>
      <c r="L46" s="131"/>
      <c r="M46" s="132"/>
    </row>
    <row r="47" spans="1:13" s="15" customFormat="1" ht="46.5" customHeight="1" hidden="1">
      <c r="A47" s="8"/>
      <c r="B47" s="87" t="s">
        <v>197</v>
      </c>
      <c r="C47" s="88" t="s">
        <v>141</v>
      </c>
      <c r="D47" s="88" t="s">
        <v>169</v>
      </c>
      <c r="E47" s="88" t="s">
        <v>165</v>
      </c>
      <c r="F47" s="88" t="s">
        <v>196</v>
      </c>
      <c r="G47" s="90">
        <v>1941</v>
      </c>
      <c r="H47" s="32"/>
      <c r="K47" s="48"/>
      <c r="L47" s="131"/>
      <c r="M47" s="132"/>
    </row>
    <row r="48" spans="1:13" s="15" customFormat="1" ht="49.5" customHeight="1" hidden="1">
      <c r="A48" s="8"/>
      <c r="B48" s="87" t="s">
        <v>189</v>
      </c>
      <c r="C48" s="88" t="s">
        <v>141</v>
      </c>
      <c r="D48" s="88" t="s">
        <v>169</v>
      </c>
      <c r="E48" s="88" t="s">
        <v>165</v>
      </c>
      <c r="F48" s="88" t="s">
        <v>188</v>
      </c>
      <c r="G48" s="90">
        <f>G49</f>
        <v>23335.3</v>
      </c>
      <c r="H48" s="32"/>
      <c r="K48" s="48"/>
      <c r="L48" s="131"/>
      <c r="M48" s="132"/>
    </row>
    <row r="49" spans="1:13" s="15" customFormat="1" ht="39" customHeight="1" hidden="1">
      <c r="A49" s="8"/>
      <c r="B49" s="87" t="s">
        <v>199</v>
      </c>
      <c r="C49" s="88" t="s">
        <v>141</v>
      </c>
      <c r="D49" s="88" t="s">
        <v>169</v>
      </c>
      <c r="E49" s="88" t="s">
        <v>165</v>
      </c>
      <c r="F49" s="88" t="s">
        <v>198</v>
      </c>
      <c r="G49" s="90">
        <v>23335.3</v>
      </c>
      <c r="H49" s="32"/>
      <c r="K49" s="48"/>
      <c r="L49" s="131"/>
      <c r="M49" s="132"/>
    </row>
    <row r="50" spans="1:13" s="15" customFormat="1" ht="37.5" customHeight="1" hidden="1">
      <c r="A50" s="8"/>
      <c r="B50" s="101" t="s">
        <v>207</v>
      </c>
      <c r="C50" s="100" t="s">
        <v>57</v>
      </c>
      <c r="D50" s="88" t="s">
        <v>169</v>
      </c>
      <c r="E50" s="88" t="s">
        <v>165</v>
      </c>
      <c r="F50" s="92"/>
      <c r="G50" s="90">
        <f>G51</f>
        <v>0</v>
      </c>
      <c r="H50" s="32"/>
      <c r="K50" s="48"/>
      <c r="L50" s="131"/>
      <c r="M50" s="132"/>
    </row>
    <row r="51" spans="1:13" s="15" customFormat="1" ht="51" customHeight="1" hidden="1">
      <c r="A51" s="8"/>
      <c r="B51" s="85" t="s">
        <v>189</v>
      </c>
      <c r="C51" s="100" t="s">
        <v>57</v>
      </c>
      <c r="D51" s="88" t="s">
        <v>169</v>
      </c>
      <c r="E51" s="88" t="s">
        <v>165</v>
      </c>
      <c r="F51" s="92" t="s">
        <v>188</v>
      </c>
      <c r="G51" s="90">
        <f>G52</f>
        <v>0</v>
      </c>
      <c r="H51" s="32"/>
      <c r="K51" s="48"/>
      <c r="L51" s="131"/>
      <c r="M51" s="132"/>
    </row>
    <row r="52" spans="1:13" s="15" customFormat="1" ht="39.75" customHeight="1" hidden="1">
      <c r="A52" s="8"/>
      <c r="B52" s="101" t="s">
        <v>199</v>
      </c>
      <c r="C52" s="100" t="s">
        <v>57</v>
      </c>
      <c r="D52" s="88" t="s">
        <v>169</v>
      </c>
      <c r="E52" s="88" t="s">
        <v>165</v>
      </c>
      <c r="F52" s="92" t="s">
        <v>198</v>
      </c>
      <c r="G52" s="90"/>
      <c r="H52" s="32"/>
      <c r="K52" s="48"/>
      <c r="L52" s="131"/>
      <c r="M52" s="132"/>
    </row>
    <row r="53" spans="1:13" s="15" customFormat="1" ht="52.5" customHeight="1" hidden="1">
      <c r="A53" s="8"/>
      <c r="B53" s="104" t="s">
        <v>44</v>
      </c>
      <c r="C53" s="94" t="s">
        <v>142</v>
      </c>
      <c r="D53" s="88" t="s">
        <v>172</v>
      </c>
      <c r="E53" s="88" t="s">
        <v>166</v>
      </c>
      <c r="F53" s="105"/>
      <c r="G53" s="97">
        <f>G60+G66+G63+G54+G57</f>
        <v>284371.19999999995</v>
      </c>
      <c r="H53" s="49">
        <f>H60+H66+H63+H54</f>
        <v>22105</v>
      </c>
      <c r="K53" s="48"/>
      <c r="L53" s="131"/>
      <c r="M53" s="132"/>
    </row>
    <row r="54" spans="1:13" s="15" customFormat="1" ht="96" customHeight="1" hidden="1">
      <c r="A54" s="8"/>
      <c r="B54" s="85" t="s">
        <v>375</v>
      </c>
      <c r="C54" s="88" t="s">
        <v>390</v>
      </c>
      <c r="D54" s="88" t="s">
        <v>172</v>
      </c>
      <c r="E54" s="88" t="s">
        <v>166</v>
      </c>
      <c r="F54" s="88"/>
      <c r="G54" s="90">
        <f>G55</f>
        <v>22105</v>
      </c>
      <c r="H54" s="24">
        <f>H55</f>
        <v>22105</v>
      </c>
      <c r="K54" s="48"/>
      <c r="L54" s="131"/>
      <c r="M54" s="132"/>
    </row>
    <row r="55" spans="1:13" s="15" customFormat="1" ht="43.5" customHeight="1" hidden="1">
      <c r="A55" s="8"/>
      <c r="B55" s="85" t="s">
        <v>189</v>
      </c>
      <c r="C55" s="88" t="s">
        <v>390</v>
      </c>
      <c r="D55" s="88" t="s">
        <v>172</v>
      </c>
      <c r="E55" s="88" t="s">
        <v>166</v>
      </c>
      <c r="F55" s="88" t="s">
        <v>188</v>
      </c>
      <c r="G55" s="90">
        <f>G56</f>
        <v>22105</v>
      </c>
      <c r="H55" s="24">
        <f>H56</f>
        <v>22105</v>
      </c>
      <c r="K55" s="48"/>
      <c r="L55" s="131"/>
      <c r="M55" s="132"/>
    </row>
    <row r="56" spans="1:13" s="15" customFormat="1" ht="33.75" customHeight="1" hidden="1">
      <c r="A56" s="8"/>
      <c r="B56" s="101" t="s">
        <v>199</v>
      </c>
      <c r="C56" s="88" t="s">
        <v>390</v>
      </c>
      <c r="D56" s="88" t="s">
        <v>172</v>
      </c>
      <c r="E56" s="88" t="s">
        <v>166</v>
      </c>
      <c r="F56" s="88" t="s">
        <v>198</v>
      </c>
      <c r="G56" s="90">
        <v>22105</v>
      </c>
      <c r="H56" s="24">
        <v>22105</v>
      </c>
      <c r="K56" s="48"/>
      <c r="L56" s="131"/>
      <c r="M56" s="132"/>
    </row>
    <row r="57" spans="1:13" s="15" customFormat="1" ht="115.5" customHeight="1" hidden="1">
      <c r="A57" s="8"/>
      <c r="B57" s="85" t="s">
        <v>384</v>
      </c>
      <c r="C57" s="88" t="s">
        <v>383</v>
      </c>
      <c r="D57" s="88" t="s">
        <v>172</v>
      </c>
      <c r="E57" s="88" t="s">
        <v>166</v>
      </c>
      <c r="F57" s="88"/>
      <c r="G57" s="90">
        <f>G58</f>
        <v>9473</v>
      </c>
      <c r="H57" s="24">
        <f>H58</f>
        <v>0</v>
      </c>
      <c r="K57" s="48"/>
      <c r="L57" s="131"/>
      <c r="M57" s="132"/>
    </row>
    <row r="58" spans="1:13" s="15" customFormat="1" ht="38.25" customHeight="1" hidden="1">
      <c r="A58" s="8"/>
      <c r="B58" s="85" t="s">
        <v>189</v>
      </c>
      <c r="C58" s="88" t="s">
        <v>383</v>
      </c>
      <c r="D58" s="88" t="s">
        <v>172</v>
      </c>
      <c r="E58" s="88" t="s">
        <v>166</v>
      </c>
      <c r="F58" s="88" t="s">
        <v>188</v>
      </c>
      <c r="G58" s="90">
        <f>G59</f>
        <v>9473</v>
      </c>
      <c r="H58" s="24">
        <f>H59</f>
        <v>0</v>
      </c>
      <c r="K58" s="48"/>
      <c r="L58" s="131"/>
      <c r="M58" s="132"/>
    </row>
    <row r="59" spans="1:13" s="15" customFormat="1" ht="24" customHeight="1" hidden="1">
      <c r="A59" s="8"/>
      <c r="B59" s="101" t="s">
        <v>199</v>
      </c>
      <c r="C59" s="88" t="s">
        <v>383</v>
      </c>
      <c r="D59" s="88" t="s">
        <v>172</v>
      </c>
      <c r="E59" s="88" t="s">
        <v>166</v>
      </c>
      <c r="F59" s="88" t="s">
        <v>198</v>
      </c>
      <c r="G59" s="90">
        <v>9473</v>
      </c>
      <c r="H59" s="24"/>
      <c r="K59" s="48"/>
      <c r="L59" s="131"/>
      <c r="M59" s="132"/>
    </row>
    <row r="60" spans="1:13" s="15" customFormat="1" ht="47.25" customHeight="1" hidden="1">
      <c r="A60" s="8"/>
      <c r="B60" s="87" t="s">
        <v>144</v>
      </c>
      <c r="C60" s="88" t="s">
        <v>143</v>
      </c>
      <c r="D60" s="88" t="s">
        <v>172</v>
      </c>
      <c r="E60" s="88" t="s">
        <v>166</v>
      </c>
      <c r="F60" s="105"/>
      <c r="G60" s="97">
        <f>G61</f>
        <v>248765.4</v>
      </c>
      <c r="H60" s="49">
        <f>H61</f>
        <v>0</v>
      </c>
      <c r="K60" s="48"/>
      <c r="L60" s="131"/>
      <c r="M60" s="132"/>
    </row>
    <row r="61" spans="1:13" s="15" customFormat="1" ht="50.25" customHeight="1" hidden="1">
      <c r="A61" s="8"/>
      <c r="B61" s="85" t="s">
        <v>189</v>
      </c>
      <c r="C61" s="88" t="s">
        <v>143</v>
      </c>
      <c r="D61" s="88" t="s">
        <v>172</v>
      </c>
      <c r="E61" s="88" t="s">
        <v>166</v>
      </c>
      <c r="F61" s="88">
        <v>600</v>
      </c>
      <c r="G61" s="90">
        <f>G62</f>
        <v>248765.4</v>
      </c>
      <c r="H61" s="32"/>
      <c r="K61" s="48"/>
      <c r="L61" s="131"/>
      <c r="M61" s="132"/>
    </row>
    <row r="62" spans="1:13" s="15" customFormat="1" ht="36.75" customHeight="1" hidden="1">
      <c r="A62" s="8"/>
      <c r="B62" s="101" t="s">
        <v>199</v>
      </c>
      <c r="C62" s="88" t="s">
        <v>143</v>
      </c>
      <c r="D62" s="88" t="s">
        <v>172</v>
      </c>
      <c r="E62" s="88" t="s">
        <v>166</v>
      </c>
      <c r="F62" s="88">
        <v>610</v>
      </c>
      <c r="G62" s="90">
        <v>248765.4</v>
      </c>
      <c r="H62" s="32"/>
      <c r="K62" s="48"/>
      <c r="L62" s="131"/>
      <c r="M62" s="132"/>
    </row>
    <row r="63" spans="1:13" s="15" customFormat="1" ht="28.5" customHeight="1" hidden="1">
      <c r="A63" s="8"/>
      <c r="B63" s="101" t="s">
        <v>277</v>
      </c>
      <c r="C63" s="88" t="s">
        <v>145</v>
      </c>
      <c r="D63" s="88" t="s">
        <v>172</v>
      </c>
      <c r="E63" s="88" t="s">
        <v>166</v>
      </c>
      <c r="F63" s="105"/>
      <c r="G63" s="90">
        <f>G64</f>
        <v>550</v>
      </c>
      <c r="H63" s="32"/>
      <c r="K63" s="48"/>
      <c r="L63" s="131"/>
      <c r="M63" s="132"/>
    </row>
    <row r="64" spans="1:13" s="15" customFormat="1" ht="39.75" customHeight="1" hidden="1">
      <c r="A64" s="8"/>
      <c r="B64" s="101" t="s">
        <v>189</v>
      </c>
      <c r="C64" s="88" t="s">
        <v>145</v>
      </c>
      <c r="D64" s="88" t="s">
        <v>172</v>
      </c>
      <c r="E64" s="88" t="s">
        <v>166</v>
      </c>
      <c r="F64" s="88">
        <v>600</v>
      </c>
      <c r="G64" s="90">
        <f>G65</f>
        <v>550</v>
      </c>
      <c r="H64" s="32"/>
      <c r="K64" s="48"/>
      <c r="L64" s="131"/>
      <c r="M64" s="132"/>
    </row>
    <row r="65" spans="1:13" s="15" customFormat="1" ht="27" customHeight="1" hidden="1">
      <c r="A65" s="8"/>
      <c r="B65" s="101" t="s">
        <v>199</v>
      </c>
      <c r="C65" s="88" t="s">
        <v>145</v>
      </c>
      <c r="D65" s="88" t="s">
        <v>172</v>
      </c>
      <c r="E65" s="88" t="s">
        <v>166</v>
      </c>
      <c r="F65" s="88">
        <v>610</v>
      </c>
      <c r="G65" s="90">
        <v>550</v>
      </c>
      <c r="H65" s="32"/>
      <c r="K65" s="48"/>
      <c r="L65" s="131"/>
      <c r="M65" s="132"/>
    </row>
    <row r="66" spans="1:13" s="15" customFormat="1" ht="57" customHeight="1" hidden="1">
      <c r="A66" s="8"/>
      <c r="B66" s="101" t="s">
        <v>276</v>
      </c>
      <c r="C66" s="88" t="s">
        <v>344</v>
      </c>
      <c r="D66" s="88" t="s">
        <v>172</v>
      </c>
      <c r="E66" s="88" t="s">
        <v>166</v>
      </c>
      <c r="F66" s="105"/>
      <c r="G66" s="90">
        <f>G67</f>
        <v>3477.8</v>
      </c>
      <c r="H66" s="32"/>
      <c r="K66" s="48"/>
      <c r="L66" s="131"/>
      <c r="M66" s="132"/>
    </row>
    <row r="67" spans="1:13" s="15" customFormat="1" ht="49.5" customHeight="1" hidden="1">
      <c r="A67" s="8"/>
      <c r="B67" s="101" t="s">
        <v>189</v>
      </c>
      <c r="C67" s="88" t="s">
        <v>344</v>
      </c>
      <c r="D67" s="88" t="s">
        <v>172</v>
      </c>
      <c r="E67" s="88" t="s">
        <v>166</v>
      </c>
      <c r="F67" s="88">
        <v>600</v>
      </c>
      <c r="G67" s="90">
        <f>G68</f>
        <v>3477.8</v>
      </c>
      <c r="H67" s="32"/>
      <c r="K67" s="48"/>
      <c r="L67" s="131"/>
      <c r="M67" s="132"/>
    </row>
    <row r="68" spans="1:13" s="15" customFormat="1" ht="41.25" customHeight="1" hidden="1">
      <c r="A68" s="8"/>
      <c r="B68" s="101" t="s">
        <v>199</v>
      </c>
      <c r="C68" s="88" t="s">
        <v>344</v>
      </c>
      <c r="D68" s="88" t="s">
        <v>172</v>
      </c>
      <c r="E68" s="88" t="s">
        <v>166</v>
      </c>
      <c r="F68" s="88">
        <v>610</v>
      </c>
      <c r="G68" s="90">
        <v>3477.8</v>
      </c>
      <c r="H68" s="32"/>
      <c r="K68" s="48"/>
      <c r="L68" s="131"/>
      <c r="M68" s="132"/>
    </row>
    <row r="69" spans="1:13" s="15" customFormat="1" ht="53.25" customHeight="1" hidden="1">
      <c r="A69" s="8"/>
      <c r="B69" s="104" t="s">
        <v>278</v>
      </c>
      <c r="C69" s="88" t="s">
        <v>146</v>
      </c>
      <c r="D69" s="88" t="s">
        <v>169</v>
      </c>
      <c r="E69" s="88" t="s">
        <v>165</v>
      </c>
      <c r="F69" s="85"/>
      <c r="G69" s="90">
        <f>G70</f>
        <v>1200</v>
      </c>
      <c r="H69" s="24">
        <f>H70</f>
        <v>0</v>
      </c>
      <c r="K69" s="48"/>
      <c r="L69" s="131"/>
      <c r="M69" s="132"/>
    </row>
    <row r="70" spans="1:13" s="15" customFormat="1" ht="36.75" customHeight="1" hidden="1">
      <c r="A70" s="8"/>
      <c r="B70" s="87" t="s">
        <v>361</v>
      </c>
      <c r="C70" s="88" t="s">
        <v>147</v>
      </c>
      <c r="D70" s="88" t="s">
        <v>169</v>
      </c>
      <c r="E70" s="88" t="s">
        <v>165</v>
      </c>
      <c r="F70" s="85"/>
      <c r="G70" s="90">
        <f>G71</f>
        <v>1200</v>
      </c>
      <c r="H70" s="32"/>
      <c r="K70" s="48"/>
      <c r="L70" s="131"/>
      <c r="M70" s="132"/>
    </row>
    <row r="71" spans="1:13" s="15" customFormat="1" ht="35.25" customHeight="1" hidden="1">
      <c r="A71" s="8"/>
      <c r="B71" s="87" t="s">
        <v>191</v>
      </c>
      <c r="C71" s="88" t="s">
        <v>147</v>
      </c>
      <c r="D71" s="88" t="s">
        <v>169</v>
      </c>
      <c r="E71" s="88" t="s">
        <v>165</v>
      </c>
      <c r="F71" s="88" t="s">
        <v>190</v>
      </c>
      <c r="G71" s="90">
        <f>G72</f>
        <v>1200</v>
      </c>
      <c r="H71" s="32"/>
      <c r="K71" s="48"/>
      <c r="L71" s="131"/>
      <c r="M71" s="132"/>
    </row>
    <row r="72" spans="1:13" s="15" customFormat="1" ht="48.75" customHeight="1" hidden="1">
      <c r="A72" s="8"/>
      <c r="B72" s="87" t="s">
        <v>197</v>
      </c>
      <c r="C72" s="88" t="s">
        <v>147</v>
      </c>
      <c r="D72" s="88" t="s">
        <v>169</v>
      </c>
      <c r="E72" s="88" t="s">
        <v>165</v>
      </c>
      <c r="F72" s="88" t="s">
        <v>196</v>
      </c>
      <c r="G72" s="90">
        <v>1200</v>
      </c>
      <c r="H72" s="32"/>
      <c r="K72" s="48"/>
      <c r="L72" s="131"/>
      <c r="M72" s="132"/>
    </row>
    <row r="73" spans="1:13" s="15" customFormat="1" ht="42" customHeight="1" hidden="1">
      <c r="A73" s="8"/>
      <c r="B73" s="87" t="s">
        <v>208</v>
      </c>
      <c r="C73" s="88" t="s">
        <v>148</v>
      </c>
      <c r="D73" s="88" t="s">
        <v>169</v>
      </c>
      <c r="E73" s="88" t="s">
        <v>168</v>
      </c>
      <c r="F73" s="99"/>
      <c r="G73" s="90">
        <f>G74</f>
        <v>10503.9</v>
      </c>
      <c r="H73" s="32"/>
      <c r="K73" s="48"/>
      <c r="L73" s="131"/>
      <c r="M73" s="132"/>
    </row>
    <row r="74" spans="1:13" s="15" customFormat="1" ht="31.5" customHeight="1" hidden="1">
      <c r="A74" s="8"/>
      <c r="B74" s="104" t="s">
        <v>209</v>
      </c>
      <c r="C74" s="94" t="s">
        <v>148</v>
      </c>
      <c r="D74" s="94" t="s">
        <v>169</v>
      </c>
      <c r="E74" s="94" t="s">
        <v>168</v>
      </c>
      <c r="F74" s="106"/>
      <c r="G74" s="97">
        <f>G75</f>
        <v>10503.9</v>
      </c>
      <c r="H74" s="32"/>
      <c r="K74" s="48"/>
      <c r="L74" s="131"/>
      <c r="M74" s="132"/>
    </row>
    <row r="75" spans="1:13" s="15" customFormat="1" ht="84.75" customHeight="1" hidden="1">
      <c r="A75" s="8"/>
      <c r="B75" s="100" t="s">
        <v>218</v>
      </c>
      <c r="C75" s="88" t="s">
        <v>149</v>
      </c>
      <c r="D75" s="88" t="s">
        <v>169</v>
      </c>
      <c r="E75" s="88" t="s">
        <v>168</v>
      </c>
      <c r="F75" s="100"/>
      <c r="G75" s="90">
        <f>G76+G78+G80</f>
        <v>10503.9</v>
      </c>
      <c r="H75" s="32"/>
      <c r="K75" s="48"/>
      <c r="L75" s="131"/>
      <c r="M75" s="132"/>
    </row>
    <row r="76" spans="1:13" s="15" customFormat="1" ht="93" customHeight="1" hidden="1">
      <c r="A76" s="8"/>
      <c r="B76" s="101" t="s">
        <v>202</v>
      </c>
      <c r="C76" s="88" t="s">
        <v>149</v>
      </c>
      <c r="D76" s="88" t="s">
        <v>169</v>
      </c>
      <c r="E76" s="88" t="s">
        <v>168</v>
      </c>
      <c r="F76" s="100" t="s">
        <v>200</v>
      </c>
      <c r="G76" s="90">
        <f>G77</f>
        <v>9385.8</v>
      </c>
      <c r="H76" s="32"/>
      <c r="K76" s="48"/>
      <c r="L76" s="131"/>
      <c r="M76" s="132"/>
    </row>
    <row r="77" spans="1:13" s="15" customFormat="1" ht="36" customHeight="1" hidden="1">
      <c r="A77" s="8"/>
      <c r="B77" s="101" t="s">
        <v>219</v>
      </c>
      <c r="C77" s="88" t="s">
        <v>149</v>
      </c>
      <c r="D77" s="88" t="s">
        <v>169</v>
      </c>
      <c r="E77" s="88" t="s">
        <v>168</v>
      </c>
      <c r="F77" s="100" t="s">
        <v>220</v>
      </c>
      <c r="G77" s="90">
        <v>9385.8</v>
      </c>
      <c r="H77" s="32"/>
      <c r="K77" s="48"/>
      <c r="L77" s="131"/>
      <c r="M77" s="132"/>
    </row>
    <row r="78" spans="1:13" s="15" customFormat="1" ht="30" customHeight="1" hidden="1">
      <c r="A78" s="8"/>
      <c r="B78" s="107" t="s">
        <v>191</v>
      </c>
      <c r="C78" s="88" t="s">
        <v>149</v>
      </c>
      <c r="D78" s="88" t="s">
        <v>169</v>
      </c>
      <c r="E78" s="88" t="s">
        <v>168</v>
      </c>
      <c r="F78" s="100" t="s">
        <v>190</v>
      </c>
      <c r="G78" s="90">
        <f>G79</f>
        <v>1115.1</v>
      </c>
      <c r="H78" s="32"/>
      <c r="K78" s="48"/>
      <c r="L78" s="131"/>
      <c r="M78" s="132"/>
    </row>
    <row r="79" spans="1:13" s="15" customFormat="1" ht="45" customHeight="1" hidden="1">
      <c r="A79" s="8"/>
      <c r="B79" s="107" t="s">
        <v>197</v>
      </c>
      <c r="C79" s="88" t="s">
        <v>149</v>
      </c>
      <c r="D79" s="88" t="s">
        <v>169</v>
      </c>
      <c r="E79" s="88" t="s">
        <v>168</v>
      </c>
      <c r="F79" s="100" t="s">
        <v>196</v>
      </c>
      <c r="G79" s="90">
        <v>1115.1</v>
      </c>
      <c r="H79" s="32"/>
      <c r="K79" s="48"/>
      <c r="L79" s="131"/>
      <c r="M79" s="132"/>
    </row>
    <row r="80" spans="1:13" s="15" customFormat="1" ht="32.25" customHeight="1" hidden="1">
      <c r="A80" s="8"/>
      <c r="B80" s="107" t="s">
        <v>214</v>
      </c>
      <c r="C80" s="88" t="s">
        <v>149</v>
      </c>
      <c r="D80" s="88" t="s">
        <v>169</v>
      </c>
      <c r="E80" s="88" t="s">
        <v>168</v>
      </c>
      <c r="F80" s="100" t="s">
        <v>215</v>
      </c>
      <c r="G80" s="90">
        <f>G81</f>
        <v>3</v>
      </c>
      <c r="H80" s="32"/>
      <c r="K80" s="48"/>
      <c r="L80" s="131"/>
      <c r="M80" s="132"/>
    </row>
    <row r="81" spans="1:13" s="15" customFormat="1" ht="30.75" customHeight="1" hidden="1">
      <c r="A81" s="8"/>
      <c r="B81" s="107" t="s">
        <v>216</v>
      </c>
      <c r="C81" s="88" t="s">
        <v>149</v>
      </c>
      <c r="D81" s="88" t="s">
        <v>169</v>
      </c>
      <c r="E81" s="88" t="s">
        <v>168</v>
      </c>
      <c r="F81" s="100" t="s">
        <v>217</v>
      </c>
      <c r="G81" s="90">
        <v>3</v>
      </c>
      <c r="H81" s="32"/>
      <c r="K81" s="48"/>
      <c r="L81" s="131"/>
      <c r="M81" s="132"/>
    </row>
    <row r="82" spans="1:13" s="15" customFormat="1" ht="30.75" customHeight="1">
      <c r="A82" s="8"/>
      <c r="B82" s="108" t="s">
        <v>419</v>
      </c>
      <c r="C82" s="88" t="s">
        <v>449</v>
      </c>
      <c r="D82" s="88" t="s">
        <v>170</v>
      </c>
      <c r="E82" s="88" t="s">
        <v>166</v>
      </c>
      <c r="F82" s="100"/>
      <c r="G82" s="90">
        <f>G83</f>
        <v>5422.2</v>
      </c>
      <c r="H82" s="90">
        <f aca="true" t="shared" si="6" ref="H82:L83">H83</f>
        <v>1925.2</v>
      </c>
      <c r="I82" s="90">
        <f t="shared" si="6"/>
        <v>0</v>
      </c>
      <c r="J82" s="90">
        <f t="shared" si="6"/>
        <v>0</v>
      </c>
      <c r="K82" s="90">
        <f t="shared" si="6"/>
        <v>0</v>
      </c>
      <c r="L82" s="127">
        <f t="shared" si="6"/>
        <v>5186.9</v>
      </c>
      <c r="M82" s="90">
        <v>95.7</v>
      </c>
    </row>
    <row r="83" spans="1:13" s="15" customFormat="1" ht="30.75" customHeight="1">
      <c r="A83" s="8"/>
      <c r="B83" s="109" t="s">
        <v>191</v>
      </c>
      <c r="C83" s="88" t="s">
        <v>449</v>
      </c>
      <c r="D83" s="88" t="s">
        <v>170</v>
      </c>
      <c r="E83" s="88" t="s">
        <v>166</v>
      </c>
      <c r="F83" s="100" t="s">
        <v>190</v>
      </c>
      <c r="G83" s="90">
        <f>G84</f>
        <v>5422.2</v>
      </c>
      <c r="H83" s="90">
        <f t="shared" si="6"/>
        <v>1925.2</v>
      </c>
      <c r="I83" s="90">
        <f t="shared" si="6"/>
        <v>0</v>
      </c>
      <c r="J83" s="90">
        <f t="shared" si="6"/>
        <v>0</v>
      </c>
      <c r="K83" s="90">
        <f t="shared" si="6"/>
        <v>0</v>
      </c>
      <c r="L83" s="127">
        <f t="shared" si="6"/>
        <v>5186.9</v>
      </c>
      <c r="M83" s="90"/>
    </row>
    <row r="84" spans="1:13" s="15" customFormat="1" ht="30.75" customHeight="1">
      <c r="A84" s="8"/>
      <c r="B84" s="109" t="s">
        <v>197</v>
      </c>
      <c r="C84" s="88" t="s">
        <v>449</v>
      </c>
      <c r="D84" s="88" t="s">
        <v>170</v>
      </c>
      <c r="E84" s="88" t="s">
        <v>166</v>
      </c>
      <c r="F84" s="100" t="s">
        <v>196</v>
      </c>
      <c r="G84" s="90">
        <v>5422.2</v>
      </c>
      <c r="H84" s="69">
        <v>1925.2</v>
      </c>
      <c r="K84" s="48"/>
      <c r="L84" s="131">
        <v>5186.9</v>
      </c>
      <c r="M84" s="132"/>
    </row>
    <row r="85" spans="1:13" s="15" customFormat="1" ht="30.75" customHeight="1">
      <c r="A85" s="8"/>
      <c r="B85" s="109" t="s">
        <v>455</v>
      </c>
      <c r="C85" s="88" t="s">
        <v>456</v>
      </c>
      <c r="D85" s="88" t="s">
        <v>170</v>
      </c>
      <c r="E85" s="88" t="s">
        <v>166</v>
      </c>
      <c r="F85" s="100" t="s">
        <v>196</v>
      </c>
      <c r="G85" s="90">
        <v>6435.4</v>
      </c>
      <c r="H85" s="32">
        <v>0</v>
      </c>
      <c r="K85" s="48"/>
      <c r="L85" s="133">
        <v>6435</v>
      </c>
      <c r="M85" s="133">
        <v>100</v>
      </c>
    </row>
    <row r="86" spans="1:13" s="15" customFormat="1" ht="79.5" customHeight="1">
      <c r="A86" s="18">
        <v>3</v>
      </c>
      <c r="B86" s="82" t="s">
        <v>422</v>
      </c>
      <c r="C86" s="110" t="s">
        <v>281</v>
      </c>
      <c r="D86" s="84"/>
      <c r="E86" s="84"/>
      <c r="F86" s="85"/>
      <c r="G86" s="86">
        <f aca="true" t="shared" si="7" ref="G86:L86">G87+G250</f>
        <v>125</v>
      </c>
      <c r="H86" s="86">
        <f t="shared" si="7"/>
        <v>32.2</v>
      </c>
      <c r="I86" s="86">
        <f t="shared" si="7"/>
        <v>0</v>
      </c>
      <c r="J86" s="86">
        <f t="shared" si="7"/>
        <v>0</v>
      </c>
      <c r="K86" s="86">
        <f t="shared" si="7"/>
        <v>0</v>
      </c>
      <c r="L86" s="126">
        <f t="shared" si="7"/>
        <v>124.9</v>
      </c>
      <c r="M86" s="86">
        <v>99.9</v>
      </c>
    </row>
    <row r="87" spans="1:13" s="15" customFormat="1" ht="30" customHeight="1">
      <c r="A87" s="18"/>
      <c r="B87" s="109" t="s">
        <v>423</v>
      </c>
      <c r="C87" s="85" t="s">
        <v>286</v>
      </c>
      <c r="D87" s="88" t="s">
        <v>172</v>
      </c>
      <c r="E87" s="84"/>
      <c r="F87" s="85"/>
      <c r="G87" s="90">
        <f>G88</f>
        <v>65</v>
      </c>
      <c r="H87" s="90">
        <f aca="true" t="shared" si="8" ref="H87:L88">H88</f>
        <v>32.2</v>
      </c>
      <c r="I87" s="90">
        <f t="shared" si="8"/>
        <v>0</v>
      </c>
      <c r="J87" s="90">
        <f t="shared" si="8"/>
        <v>0</v>
      </c>
      <c r="K87" s="90">
        <f t="shared" si="8"/>
        <v>0</v>
      </c>
      <c r="L87" s="127">
        <f t="shared" si="8"/>
        <v>65</v>
      </c>
      <c r="M87" s="90">
        <v>100</v>
      </c>
    </row>
    <row r="88" spans="1:13" s="15" customFormat="1" ht="30" customHeight="1">
      <c r="A88" s="18"/>
      <c r="B88" s="109" t="s">
        <v>424</v>
      </c>
      <c r="C88" s="85" t="s">
        <v>286</v>
      </c>
      <c r="D88" s="88" t="s">
        <v>172</v>
      </c>
      <c r="E88" s="88" t="s">
        <v>172</v>
      </c>
      <c r="F88" s="85"/>
      <c r="G88" s="90">
        <f>G89</f>
        <v>65</v>
      </c>
      <c r="H88" s="90">
        <f t="shared" si="8"/>
        <v>32.2</v>
      </c>
      <c r="I88" s="90">
        <f t="shared" si="8"/>
        <v>0</v>
      </c>
      <c r="J88" s="90">
        <f t="shared" si="8"/>
        <v>0</v>
      </c>
      <c r="K88" s="90">
        <f t="shared" si="8"/>
        <v>0</v>
      </c>
      <c r="L88" s="127">
        <f t="shared" si="8"/>
        <v>65</v>
      </c>
      <c r="M88" s="90"/>
    </row>
    <row r="89" spans="1:13" s="15" customFormat="1" ht="33.75" customHeight="1">
      <c r="A89" s="18"/>
      <c r="B89" s="111" t="s">
        <v>425</v>
      </c>
      <c r="C89" s="105" t="s">
        <v>426</v>
      </c>
      <c r="D89" s="94" t="s">
        <v>172</v>
      </c>
      <c r="E89" s="94" t="s">
        <v>172</v>
      </c>
      <c r="F89" s="94"/>
      <c r="G89" s="97">
        <f aca="true" t="shared" si="9" ref="G89:L89">G224</f>
        <v>65</v>
      </c>
      <c r="H89" s="97">
        <f t="shared" si="9"/>
        <v>32.2</v>
      </c>
      <c r="I89" s="97">
        <f t="shared" si="9"/>
        <v>0</v>
      </c>
      <c r="J89" s="97">
        <f t="shared" si="9"/>
        <v>0</v>
      </c>
      <c r="K89" s="97">
        <f t="shared" si="9"/>
        <v>0</v>
      </c>
      <c r="L89" s="128">
        <f t="shared" si="9"/>
        <v>65</v>
      </c>
      <c r="M89" s="97"/>
    </row>
    <row r="90" spans="1:13" s="15" customFormat="1" ht="159" customHeight="1" hidden="1">
      <c r="A90" s="18"/>
      <c r="B90" s="112" t="s">
        <v>6</v>
      </c>
      <c r="C90" s="85" t="s">
        <v>391</v>
      </c>
      <c r="D90" s="88" t="s">
        <v>172</v>
      </c>
      <c r="E90" s="88" t="s">
        <v>165</v>
      </c>
      <c r="F90" s="92"/>
      <c r="G90" s="90">
        <f>G92</f>
        <v>0</v>
      </c>
      <c r="H90" s="24">
        <f>H92</f>
        <v>0</v>
      </c>
      <c r="K90" s="48"/>
      <c r="L90" s="131"/>
      <c r="M90" s="132"/>
    </row>
    <row r="91" spans="1:13" s="15" customFormat="1" ht="48.75" customHeight="1" hidden="1">
      <c r="A91" s="18"/>
      <c r="B91" s="112" t="s">
        <v>189</v>
      </c>
      <c r="C91" s="85" t="s">
        <v>391</v>
      </c>
      <c r="D91" s="88" t="s">
        <v>172</v>
      </c>
      <c r="E91" s="88" t="s">
        <v>165</v>
      </c>
      <c r="F91" s="92" t="s">
        <v>188</v>
      </c>
      <c r="G91" s="90">
        <f>G92</f>
        <v>0</v>
      </c>
      <c r="H91" s="24">
        <f>H92</f>
        <v>0</v>
      </c>
      <c r="K91" s="48"/>
      <c r="L91" s="131"/>
      <c r="M91" s="132"/>
    </row>
    <row r="92" spans="1:13" s="15" customFormat="1" ht="36.75" customHeight="1" hidden="1">
      <c r="A92" s="18"/>
      <c r="B92" s="113" t="s">
        <v>199</v>
      </c>
      <c r="C92" s="85" t="s">
        <v>391</v>
      </c>
      <c r="D92" s="88" t="s">
        <v>172</v>
      </c>
      <c r="E92" s="88" t="s">
        <v>165</v>
      </c>
      <c r="F92" s="92" t="s">
        <v>198</v>
      </c>
      <c r="G92" s="90"/>
      <c r="H92" s="24">
        <f>G92</f>
        <v>0</v>
      </c>
      <c r="K92" s="48"/>
      <c r="L92" s="131"/>
      <c r="M92" s="132"/>
    </row>
    <row r="93" spans="1:13" s="15" customFormat="1" ht="35.25" customHeight="1" hidden="1">
      <c r="A93" s="18"/>
      <c r="B93" s="111" t="s">
        <v>55</v>
      </c>
      <c r="C93" s="105" t="s">
        <v>287</v>
      </c>
      <c r="D93" s="94" t="s">
        <v>172</v>
      </c>
      <c r="E93" s="94" t="s">
        <v>165</v>
      </c>
      <c r="F93" s="114"/>
      <c r="G93" s="97">
        <f>G97+G103+G109+G100+G106+G94</f>
        <v>0</v>
      </c>
      <c r="H93" s="24"/>
      <c r="K93" s="48"/>
      <c r="L93" s="131"/>
      <c r="M93" s="132"/>
    </row>
    <row r="94" spans="1:13" s="15" customFormat="1" ht="52.5" customHeight="1" hidden="1">
      <c r="A94" s="18"/>
      <c r="B94" s="112" t="s">
        <v>230</v>
      </c>
      <c r="C94" s="85" t="s">
        <v>131</v>
      </c>
      <c r="D94" s="88" t="s">
        <v>172</v>
      </c>
      <c r="E94" s="88" t="s">
        <v>165</v>
      </c>
      <c r="F94" s="114"/>
      <c r="G94" s="97">
        <f>G95</f>
        <v>0</v>
      </c>
      <c r="H94" s="24"/>
      <c r="K94" s="48"/>
      <c r="L94" s="131"/>
      <c r="M94" s="132"/>
    </row>
    <row r="95" spans="1:13" s="15" customFormat="1" ht="47.25" customHeight="1" hidden="1">
      <c r="A95" s="18"/>
      <c r="B95" s="112" t="s">
        <v>189</v>
      </c>
      <c r="C95" s="85" t="s">
        <v>131</v>
      </c>
      <c r="D95" s="88" t="s">
        <v>172</v>
      </c>
      <c r="E95" s="88" t="s">
        <v>165</v>
      </c>
      <c r="F95" s="92" t="s">
        <v>188</v>
      </c>
      <c r="G95" s="97">
        <f>G96</f>
        <v>0</v>
      </c>
      <c r="H95" s="24"/>
      <c r="K95" s="48"/>
      <c r="L95" s="131"/>
      <c r="M95" s="132"/>
    </row>
    <row r="96" spans="1:13" s="15" customFormat="1" ht="39" customHeight="1" hidden="1">
      <c r="A96" s="18"/>
      <c r="B96" s="112" t="s">
        <v>199</v>
      </c>
      <c r="C96" s="85" t="s">
        <v>131</v>
      </c>
      <c r="D96" s="88" t="s">
        <v>172</v>
      </c>
      <c r="E96" s="88" t="s">
        <v>165</v>
      </c>
      <c r="F96" s="92" t="s">
        <v>198</v>
      </c>
      <c r="G96" s="97"/>
      <c r="H96" s="24"/>
      <c r="K96" s="48"/>
      <c r="L96" s="131"/>
      <c r="M96" s="132"/>
    </row>
    <row r="97" spans="1:13" s="15" customFormat="1" ht="42.75" customHeight="1" hidden="1">
      <c r="A97" s="18"/>
      <c r="B97" s="113" t="s">
        <v>205</v>
      </c>
      <c r="C97" s="85" t="s">
        <v>288</v>
      </c>
      <c r="D97" s="88" t="s">
        <v>172</v>
      </c>
      <c r="E97" s="88" t="s">
        <v>165</v>
      </c>
      <c r="F97" s="92"/>
      <c r="G97" s="90">
        <f>G98</f>
        <v>0</v>
      </c>
      <c r="H97" s="24"/>
      <c r="K97" s="48"/>
      <c r="L97" s="131"/>
      <c r="M97" s="132"/>
    </row>
    <row r="98" spans="1:13" s="15" customFormat="1" ht="48" customHeight="1" hidden="1">
      <c r="A98" s="18"/>
      <c r="B98" s="112" t="s">
        <v>189</v>
      </c>
      <c r="C98" s="85" t="s">
        <v>288</v>
      </c>
      <c r="D98" s="88" t="s">
        <v>172</v>
      </c>
      <c r="E98" s="88" t="s">
        <v>165</v>
      </c>
      <c r="F98" s="92" t="s">
        <v>188</v>
      </c>
      <c r="G98" s="90">
        <f>G99</f>
        <v>0</v>
      </c>
      <c r="H98" s="24"/>
      <c r="K98" s="48"/>
      <c r="L98" s="131"/>
      <c r="M98" s="132"/>
    </row>
    <row r="99" spans="1:13" s="15" customFormat="1" ht="33" customHeight="1" hidden="1">
      <c r="A99" s="18"/>
      <c r="B99" s="113" t="s">
        <v>199</v>
      </c>
      <c r="C99" s="85" t="s">
        <v>288</v>
      </c>
      <c r="D99" s="88" t="s">
        <v>172</v>
      </c>
      <c r="E99" s="88" t="s">
        <v>165</v>
      </c>
      <c r="F99" s="92" t="s">
        <v>198</v>
      </c>
      <c r="G99" s="90"/>
      <c r="H99" s="24"/>
      <c r="K99" s="48"/>
      <c r="L99" s="131"/>
      <c r="M99" s="132"/>
    </row>
    <row r="100" spans="1:13" s="15" customFormat="1" ht="40.5" customHeight="1" hidden="1">
      <c r="A100" s="18"/>
      <c r="B100" s="113" t="s">
        <v>222</v>
      </c>
      <c r="C100" s="85" t="s">
        <v>289</v>
      </c>
      <c r="D100" s="88" t="s">
        <v>172</v>
      </c>
      <c r="E100" s="88" t="s">
        <v>165</v>
      </c>
      <c r="F100" s="92"/>
      <c r="G100" s="90">
        <f>G101</f>
        <v>0</v>
      </c>
      <c r="H100" s="24"/>
      <c r="K100" s="48"/>
      <c r="L100" s="131"/>
      <c r="M100" s="132"/>
    </row>
    <row r="101" spans="1:13" s="15" customFormat="1" ht="49.5" customHeight="1" hidden="1">
      <c r="A101" s="18"/>
      <c r="B101" s="113" t="s">
        <v>189</v>
      </c>
      <c r="C101" s="85" t="s">
        <v>289</v>
      </c>
      <c r="D101" s="88" t="s">
        <v>172</v>
      </c>
      <c r="E101" s="88" t="s">
        <v>165</v>
      </c>
      <c r="F101" s="92" t="s">
        <v>188</v>
      </c>
      <c r="G101" s="90">
        <f>G102</f>
        <v>0</v>
      </c>
      <c r="H101" s="24"/>
      <c r="K101" s="48"/>
      <c r="L101" s="131"/>
      <c r="M101" s="132"/>
    </row>
    <row r="102" spans="1:13" s="15" customFormat="1" ht="32.25" customHeight="1" hidden="1">
      <c r="A102" s="18"/>
      <c r="B102" s="113" t="s">
        <v>199</v>
      </c>
      <c r="C102" s="85" t="s">
        <v>289</v>
      </c>
      <c r="D102" s="88" t="s">
        <v>172</v>
      </c>
      <c r="E102" s="88" t="s">
        <v>165</v>
      </c>
      <c r="F102" s="92" t="s">
        <v>198</v>
      </c>
      <c r="G102" s="90"/>
      <c r="H102" s="24"/>
      <c r="K102" s="48"/>
      <c r="L102" s="131"/>
      <c r="M102" s="132"/>
    </row>
    <row r="103" spans="1:13" s="15" customFormat="1" ht="41.25" customHeight="1" hidden="1">
      <c r="A103" s="18"/>
      <c r="B103" s="113" t="s">
        <v>207</v>
      </c>
      <c r="C103" s="85" t="s">
        <v>150</v>
      </c>
      <c r="D103" s="88" t="s">
        <v>172</v>
      </c>
      <c r="E103" s="88" t="s">
        <v>165</v>
      </c>
      <c r="F103" s="88"/>
      <c r="G103" s="90">
        <f>G104</f>
        <v>0</v>
      </c>
      <c r="H103" s="24"/>
      <c r="K103" s="48"/>
      <c r="L103" s="131"/>
      <c r="M103" s="132"/>
    </row>
    <row r="104" spans="1:13" s="15" customFormat="1" ht="46.5" customHeight="1" hidden="1">
      <c r="A104" s="18"/>
      <c r="B104" s="112" t="s">
        <v>189</v>
      </c>
      <c r="C104" s="85" t="s">
        <v>150</v>
      </c>
      <c r="D104" s="88" t="s">
        <v>172</v>
      </c>
      <c r="E104" s="88" t="s">
        <v>165</v>
      </c>
      <c r="F104" s="88" t="s">
        <v>188</v>
      </c>
      <c r="G104" s="90">
        <f>G105</f>
        <v>0</v>
      </c>
      <c r="H104" s="24"/>
      <c r="K104" s="48"/>
      <c r="L104" s="131"/>
      <c r="M104" s="132"/>
    </row>
    <row r="105" spans="1:13" s="15" customFormat="1" ht="37.5" customHeight="1" hidden="1">
      <c r="A105" s="18"/>
      <c r="B105" s="113" t="s">
        <v>199</v>
      </c>
      <c r="C105" s="85" t="s">
        <v>150</v>
      </c>
      <c r="D105" s="88" t="s">
        <v>172</v>
      </c>
      <c r="E105" s="88" t="s">
        <v>165</v>
      </c>
      <c r="F105" s="88" t="s">
        <v>198</v>
      </c>
      <c r="G105" s="90"/>
      <c r="H105" s="24"/>
      <c r="K105" s="48"/>
      <c r="L105" s="131"/>
      <c r="M105" s="132"/>
    </row>
    <row r="106" spans="1:13" s="15" customFormat="1" ht="41.25" customHeight="1" hidden="1">
      <c r="A106" s="18"/>
      <c r="B106" s="113" t="s">
        <v>260</v>
      </c>
      <c r="C106" s="85" t="s">
        <v>132</v>
      </c>
      <c r="D106" s="88" t="s">
        <v>172</v>
      </c>
      <c r="E106" s="88" t="s">
        <v>165</v>
      </c>
      <c r="F106" s="88"/>
      <c r="G106" s="90">
        <f>G107</f>
        <v>0</v>
      </c>
      <c r="H106" s="24"/>
      <c r="K106" s="48"/>
      <c r="L106" s="131"/>
      <c r="M106" s="132"/>
    </row>
    <row r="107" spans="1:13" s="15" customFormat="1" ht="45" customHeight="1" hidden="1">
      <c r="A107" s="18"/>
      <c r="B107" s="113" t="s">
        <v>189</v>
      </c>
      <c r="C107" s="85" t="s">
        <v>132</v>
      </c>
      <c r="D107" s="88" t="s">
        <v>172</v>
      </c>
      <c r="E107" s="88" t="s">
        <v>165</v>
      </c>
      <c r="F107" s="88" t="s">
        <v>188</v>
      </c>
      <c r="G107" s="90">
        <f>G108</f>
        <v>0</v>
      </c>
      <c r="H107" s="24"/>
      <c r="K107" s="48"/>
      <c r="L107" s="131"/>
      <c r="M107" s="132"/>
    </row>
    <row r="108" spans="1:13" s="15" customFormat="1" ht="30" customHeight="1" hidden="1">
      <c r="A108" s="18"/>
      <c r="B108" s="113" t="s">
        <v>199</v>
      </c>
      <c r="C108" s="85" t="s">
        <v>132</v>
      </c>
      <c r="D108" s="88" t="s">
        <v>172</v>
      </c>
      <c r="E108" s="88" t="s">
        <v>165</v>
      </c>
      <c r="F108" s="88" t="s">
        <v>198</v>
      </c>
      <c r="G108" s="90"/>
      <c r="H108" s="24"/>
      <c r="K108" s="48"/>
      <c r="L108" s="131"/>
      <c r="M108" s="132"/>
    </row>
    <row r="109" spans="1:13" s="15" customFormat="1" ht="46.5" customHeight="1" hidden="1">
      <c r="A109" s="18"/>
      <c r="B109" s="112" t="s">
        <v>223</v>
      </c>
      <c r="C109" s="85" t="s">
        <v>151</v>
      </c>
      <c r="D109" s="88" t="s">
        <v>172</v>
      </c>
      <c r="E109" s="88" t="s">
        <v>165</v>
      </c>
      <c r="F109" s="88"/>
      <c r="G109" s="90">
        <f>G110</f>
        <v>0</v>
      </c>
      <c r="H109" s="24"/>
      <c r="K109" s="48"/>
      <c r="L109" s="131"/>
      <c r="M109" s="132"/>
    </row>
    <row r="110" spans="1:13" s="15" customFormat="1" ht="51.75" customHeight="1" hidden="1">
      <c r="A110" s="18"/>
      <c r="B110" s="112" t="s">
        <v>189</v>
      </c>
      <c r="C110" s="85" t="s">
        <v>151</v>
      </c>
      <c r="D110" s="88" t="s">
        <v>172</v>
      </c>
      <c r="E110" s="88" t="s">
        <v>165</v>
      </c>
      <c r="F110" s="88" t="s">
        <v>188</v>
      </c>
      <c r="G110" s="90">
        <f>G111</f>
        <v>0</v>
      </c>
      <c r="H110" s="24"/>
      <c r="K110" s="48"/>
      <c r="L110" s="131"/>
      <c r="M110" s="132"/>
    </row>
    <row r="111" spans="1:13" s="15" customFormat="1" ht="38.25" customHeight="1" hidden="1">
      <c r="A111" s="18"/>
      <c r="B111" s="113" t="s">
        <v>199</v>
      </c>
      <c r="C111" s="85" t="s">
        <v>151</v>
      </c>
      <c r="D111" s="88" t="s">
        <v>172</v>
      </c>
      <c r="E111" s="88" t="s">
        <v>165</v>
      </c>
      <c r="F111" s="88" t="s">
        <v>198</v>
      </c>
      <c r="G111" s="90"/>
      <c r="H111" s="24"/>
      <c r="K111" s="48"/>
      <c r="L111" s="131"/>
      <c r="M111" s="132"/>
    </row>
    <row r="112" spans="1:13" s="15" customFormat="1" ht="46.5" customHeight="1" hidden="1">
      <c r="A112" s="21"/>
      <c r="B112" s="112" t="s">
        <v>205</v>
      </c>
      <c r="C112" s="85" t="s">
        <v>97</v>
      </c>
      <c r="D112" s="88" t="s">
        <v>172</v>
      </c>
      <c r="E112" s="88" t="s">
        <v>164</v>
      </c>
      <c r="F112" s="85"/>
      <c r="G112" s="90">
        <f aca="true" t="shared" si="10" ref="G112:H114">G113</f>
        <v>0</v>
      </c>
      <c r="H112" s="24">
        <f t="shared" si="10"/>
        <v>0</v>
      </c>
      <c r="K112" s="48"/>
      <c r="L112" s="131"/>
      <c r="M112" s="132"/>
    </row>
    <row r="113" spans="1:13" s="15" customFormat="1" ht="97.5" customHeight="1" hidden="1">
      <c r="A113" s="21"/>
      <c r="B113" s="112" t="s">
        <v>234</v>
      </c>
      <c r="C113" s="85" t="s">
        <v>392</v>
      </c>
      <c r="D113" s="88" t="s">
        <v>172</v>
      </c>
      <c r="E113" s="88" t="s">
        <v>164</v>
      </c>
      <c r="F113" s="85"/>
      <c r="G113" s="90">
        <f t="shared" si="10"/>
        <v>0</v>
      </c>
      <c r="H113" s="24">
        <f t="shared" si="10"/>
        <v>0</v>
      </c>
      <c r="K113" s="48"/>
      <c r="L113" s="131"/>
      <c r="M113" s="132"/>
    </row>
    <row r="114" spans="1:13" s="15" customFormat="1" ht="99.75" customHeight="1" hidden="1">
      <c r="A114" s="21"/>
      <c r="B114" s="109" t="s">
        <v>202</v>
      </c>
      <c r="C114" s="85" t="s">
        <v>392</v>
      </c>
      <c r="D114" s="88" t="s">
        <v>172</v>
      </c>
      <c r="E114" s="88" t="s">
        <v>164</v>
      </c>
      <c r="F114" s="85" t="s">
        <v>200</v>
      </c>
      <c r="G114" s="90">
        <f t="shared" si="10"/>
        <v>0</v>
      </c>
      <c r="H114" s="24">
        <f t="shared" si="10"/>
        <v>0</v>
      </c>
      <c r="K114" s="48"/>
      <c r="L114" s="131"/>
      <c r="M114" s="132"/>
    </row>
    <row r="115" spans="1:13" s="15" customFormat="1" ht="48" customHeight="1" hidden="1">
      <c r="A115" s="21"/>
      <c r="B115" s="109" t="s">
        <v>219</v>
      </c>
      <c r="C115" s="85" t="s">
        <v>392</v>
      </c>
      <c r="D115" s="88" t="s">
        <v>172</v>
      </c>
      <c r="E115" s="88" t="s">
        <v>164</v>
      </c>
      <c r="F115" s="85" t="s">
        <v>220</v>
      </c>
      <c r="G115" s="90"/>
      <c r="H115" s="24">
        <f>G115</f>
        <v>0</v>
      </c>
      <c r="K115" s="48"/>
      <c r="L115" s="131"/>
      <c r="M115" s="132"/>
    </row>
    <row r="116" spans="1:13" s="15" customFormat="1" ht="105.75" customHeight="1" hidden="1">
      <c r="A116" s="18"/>
      <c r="B116" s="115" t="s">
        <v>234</v>
      </c>
      <c r="C116" s="85" t="s">
        <v>392</v>
      </c>
      <c r="D116" s="88" t="s">
        <v>173</v>
      </c>
      <c r="E116" s="88" t="s">
        <v>168</v>
      </c>
      <c r="F116" s="100"/>
      <c r="G116" s="90">
        <f>G119+G117</f>
        <v>0</v>
      </c>
      <c r="H116" s="24">
        <f>H119+H117</f>
        <v>0</v>
      </c>
      <c r="K116" s="48"/>
      <c r="L116" s="131"/>
      <c r="M116" s="132"/>
    </row>
    <row r="117" spans="1:13" s="15" customFormat="1" ht="42" customHeight="1" hidden="1">
      <c r="A117" s="18"/>
      <c r="B117" s="109" t="s">
        <v>191</v>
      </c>
      <c r="C117" s="85" t="s">
        <v>392</v>
      </c>
      <c r="D117" s="88" t="s">
        <v>173</v>
      </c>
      <c r="E117" s="88" t="s">
        <v>168</v>
      </c>
      <c r="F117" s="100" t="s">
        <v>190</v>
      </c>
      <c r="G117" s="90">
        <f>G118</f>
        <v>0</v>
      </c>
      <c r="H117" s="24">
        <f>H118</f>
        <v>0</v>
      </c>
      <c r="K117" s="48"/>
      <c r="L117" s="131"/>
      <c r="M117" s="132"/>
    </row>
    <row r="118" spans="1:13" s="15" customFormat="1" ht="42.75" customHeight="1" hidden="1">
      <c r="A118" s="18"/>
      <c r="B118" s="109" t="s">
        <v>197</v>
      </c>
      <c r="C118" s="85" t="s">
        <v>392</v>
      </c>
      <c r="D118" s="88" t="s">
        <v>173</v>
      </c>
      <c r="E118" s="88" t="s">
        <v>168</v>
      </c>
      <c r="F118" s="100" t="s">
        <v>196</v>
      </c>
      <c r="G118" s="90"/>
      <c r="H118" s="24">
        <f>G118</f>
        <v>0</v>
      </c>
      <c r="K118" s="48"/>
      <c r="L118" s="131"/>
      <c r="M118" s="132"/>
    </row>
    <row r="119" spans="1:13" s="15" customFormat="1" ht="37.5" customHeight="1" hidden="1">
      <c r="A119" s="18"/>
      <c r="B119" s="115" t="s">
        <v>194</v>
      </c>
      <c r="C119" s="85" t="s">
        <v>392</v>
      </c>
      <c r="D119" s="88" t="s">
        <v>173</v>
      </c>
      <c r="E119" s="88" t="s">
        <v>168</v>
      </c>
      <c r="F119" s="100" t="s">
        <v>192</v>
      </c>
      <c r="G119" s="90">
        <f>G120</f>
        <v>0</v>
      </c>
      <c r="H119" s="24">
        <f>H120</f>
        <v>0</v>
      </c>
      <c r="K119" s="48"/>
      <c r="L119" s="131"/>
      <c r="M119" s="132"/>
    </row>
    <row r="120" spans="1:13" s="15" customFormat="1" ht="47.25" customHeight="1" hidden="1">
      <c r="A120" s="18"/>
      <c r="B120" s="115" t="s">
        <v>265</v>
      </c>
      <c r="C120" s="85" t="s">
        <v>392</v>
      </c>
      <c r="D120" s="88" t="s">
        <v>173</v>
      </c>
      <c r="E120" s="88" t="s">
        <v>168</v>
      </c>
      <c r="F120" s="100" t="s">
        <v>113</v>
      </c>
      <c r="G120" s="90"/>
      <c r="H120" s="24">
        <f>G120</f>
        <v>0</v>
      </c>
      <c r="K120" s="48"/>
      <c r="L120" s="131"/>
      <c r="M120" s="132"/>
    </row>
    <row r="121" spans="1:13" s="15" customFormat="1" ht="35.25" customHeight="1" hidden="1">
      <c r="A121" s="18"/>
      <c r="B121" s="109" t="s">
        <v>183</v>
      </c>
      <c r="C121" s="85" t="s">
        <v>152</v>
      </c>
      <c r="D121" s="88" t="s">
        <v>172</v>
      </c>
      <c r="E121" s="88" t="s">
        <v>182</v>
      </c>
      <c r="F121" s="88"/>
      <c r="G121" s="90">
        <f>G122</f>
        <v>0</v>
      </c>
      <c r="H121" s="24">
        <f>H122</f>
        <v>0</v>
      </c>
      <c r="K121" s="48"/>
      <c r="L121" s="131"/>
      <c r="M121" s="132"/>
    </row>
    <row r="122" spans="1:13" s="15" customFormat="1" ht="39.75" customHeight="1" hidden="1">
      <c r="A122" s="18"/>
      <c r="B122" s="116" t="s">
        <v>54</v>
      </c>
      <c r="C122" s="105" t="s">
        <v>152</v>
      </c>
      <c r="D122" s="94" t="s">
        <v>172</v>
      </c>
      <c r="E122" s="94" t="s">
        <v>182</v>
      </c>
      <c r="F122" s="94"/>
      <c r="G122" s="97">
        <f>G128+G131+G134+G138+G141+G123+G144+G147+G153+G150+G190</f>
        <v>0</v>
      </c>
      <c r="H122" s="49">
        <f>H128+H131+H134+H138+H141+H123+H144+H147+H153+H150+H190</f>
        <v>0</v>
      </c>
      <c r="K122" s="48"/>
      <c r="L122" s="131"/>
      <c r="M122" s="132"/>
    </row>
    <row r="123" spans="1:13" s="15" customFormat="1" ht="83.25" customHeight="1" hidden="1">
      <c r="A123" s="18"/>
      <c r="B123" s="109" t="s">
        <v>275</v>
      </c>
      <c r="C123" s="85" t="s">
        <v>393</v>
      </c>
      <c r="D123" s="88" t="s">
        <v>165</v>
      </c>
      <c r="E123" s="88" t="s">
        <v>253</v>
      </c>
      <c r="F123" s="88"/>
      <c r="G123" s="90">
        <f>G124+G126</f>
        <v>0</v>
      </c>
      <c r="H123" s="24">
        <f>H124+H126</f>
        <v>0</v>
      </c>
      <c r="K123" s="48"/>
      <c r="L123" s="131"/>
      <c r="M123" s="132"/>
    </row>
    <row r="124" spans="1:13" s="15" customFormat="1" ht="96" customHeight="1" hidden="1">
      <c r="A124" s="18"/>
      <c r="B124" s="109" t="s">
        <v>202</v>
      </c>
      <c r="C124" s="85" t="s">
        <v>393</v>
      </c>
      <c r="D124" s="88" t="s">
        <v>165</v>
      </c>
      <c r="E124" s="88" t="s">
        <v>253</v>
      </c>
      <c r="F124" s="88" t="s">
        <v>200</v>
      </c>
      <c r="G124" s="90">
        <f>G125</f>
        <v>0</v>
      </c>
      <c r="H124" s="24">
        <f>H125</f>
        <v>0</v>
      </c>
      <c r="K124" s="48"/>
      <c r="L124" s="131"/>
      <c r="M124" s="132"/>
    </row>
    <row r="125" spans="1:13" s="15" customFormat="1" ht="40.5" customHeight="1" hidden="1">
      <c r="A125" s="18"/>
      <c r="B125" s="109" t="s">
        <v>203</v>
      </c>
      <c r="C125" s="85" t="s">
        <v>393</v>
      </c>
      <c r="D125" s="88" t="s">
        <v>165</v>
      </c>
      <c r="E125" s="88" t="s">
        <v>253</v>
      </c>
      <c r="F125" s="88" t="s">
        <v>201</v>
      </c>
      <c r="G125" s="90"/>
      <c r="H125" s="24">
        <f>G125</f>
        <v>0</v>
      </c>
      <c r="K125" s="48"/>
      <c r="L125" s="131"/>
      <c r="M125" s="132"/>
    </row>
    <row r="126" spans="1:13" s="15" customFormat="1" ht="40.5" customHeight="1" hidden="1">
      <c r="A126" s="18"/>
      <c r="B126" s="109" t="s">
        <v>191</v>
      </c>
      <c r="C126" s="85" t="s">
        <v>393</v>
      </c>
      <c r="D126" s="88" t="s">
        <v>165</v>
      </c>
      <c r="E126" s="88" t="s">
        <v>253</v>
      </c>
      <c r="F126" s="88" t="s">
        <v>190</v>
      </c>
      <c r="G126" s="90">
        <f>G127</f>
        <v>0</v>
      </c>
      <c r="H126" s="24">
        <f>H127</f>
        <v>0</v>
      </c>
      <c r="K126" s="48"/>
      <c r="L126" s="131"/>
      <c r="M126" s="132"/>
    </row>
    <row r="127" spans="1:13" s="15" customFormat="1" ht="45" customHeight="1" hidden="1">
      <c r="A127" s="18"/>
      <c r="B127" s="109" t="s">
        <v>197</v>
      </c>
      <c r="C127" s="85" t="s">
        <v>393</v>
      </c>
      <c r="D127" s="88" t="s">
        <v>165</v>
      </c>
      <c r="E127" s="88" t="s">
        <v>253</v>
      </c>
      <c r="F127" s="88" t="s">
        <v>196</v>
      </c>
      <c r="G127" s="90"/>
      <c r="H127" s="24">
        <f>G127</f>
        <v>0</v>
      </c>
      <c r="K127" s="48"/>
      <c r="L127" s="131"/>
      <c r="M127" s="132"/>
    </row>
    <row r="128" spans="1:13" s="15" customFormat="1" ht="210" customHeight="1" hidden="1">
      <c r="A128" s="18"/>
      <c r="B128" s="113" t="s">
        <v>5</v>
      </c>
      <c r="C128" s="85" t="s">
        <v>394</v>
      </c>
      <c r="D128" s="88" t="s">
        <v>172</v>
      </c>
      <c r="E128" s="88" t="s">
        <v>182</v>
      </c>
      <c r="F128" s="100"/>
      <c r="G128" s="90">
        <f>G129</f>
        <v>0</v>
      </c>
      <c r="H128" s="24">
        <f>H129</f>
        <v>0</v>
      </c>
      <c r="K128" s="48"/>
      <c r="L128" s="131"/>
      <c r="M128" s="132"/>
    </row>
    <row r="129" spans="1:13" s="15" customFormat="1" ht="51" customHeight="1" hidden="1">
      <c r="A129" s="18"/>
      <c r="B129" s="112" t="s">
        <v>189</v>
      </c>
      <c r="C129" s="85" t="s">
        <v>394</v>
      </c>
      <c r="D129" s="88" t="s">
        <v>172</v>
      </c>
      <c r="E129" s="88" t="s">
        <v>182</v>
      </c>
      <c r="F129" s="100" t="s">
        <v>188</v>
      </c>
      <c r="G129" s="90">
        <f>G130</f>
        <v>0</v>
      </c>
      <c r="H129" s="24">
        <f>H130</f>
        <v>0</v>
      </c>
      <c r="K129" s="48"/>
      <c r="L129" s="131"/>
      <c r="M129" s="132"/>
    </row>
    <row r="130" spans="1:13" s="15" customFormat="1" ht="36" customHeight="1" hidden="1">
      <c r="A130" s="18"/>
      <c r="B130" s="113" t="s">
        <v>199</v>
      </c>
      <c r="C130" s="85" t="s">
        <v>394</v>
      </c>
      <c r="D130" s="88" t="s">
        <v>172</v>
      </c>
      <c r="E130" s="88" t="s">
        <v>182</v>
      </c>
      <c r="F130" s="100" t="s">
        <v>198</v>
      </c>
      <c r="G130" s="90"/>
      <c r="H130" s="24">
        <f>G130</f>
        <v>0</v>
      </c>
      <c r="K130" s="48"/>
      <c r="L130" s="131"/>
      <c r="M130" s="132"/>
    </row>
    <row r="131" spans="1:13" s="15" customFormat="1" ht="90.75" customHeight="1" hidden="1">
      <c r="A131" s="18"/>
      <c r="B131" s="109" t="s">
        <v>224</v>
      </c>
      <c r="C131" s="85" t="s">
        <v>395</v>
      </c>
      <c r="D131" s="88" t="s">
        <v>172</v>
      </c>
      <c r="E131" s="88" t="s">
        <v>182</v>
      </c>
      <c r="F131" s="88"/>
      <c r="G131" s="90">
        <f>G133</f>
        <v>0</v>
      </c>
      <c r="H131" s="24">
        <f>H133</f>
        <v>0</v>
      </c>
      <c r="K131" s="48"/>
      <c r="L131" s="131"/>
      <c r="M131" s="132"/>
    </row>
    <row r="132" spans="1:13" s="15" customFormat="1" ht="48.75" customHeight="1" hidden="1">
      <c r="A132" s="18"/>
      <c r="B132" s="109" t="s">
        <v>189</v>
      </c>
      <c r="C132" s="85" t="s">
        <v>395</v>
      </c>
      <c r="D132" s="88" t="s">
        <v>172</v>
      </c>
      <c r="E132" s="88" t="s">
        <v>182</v>
      </c>
      <c r="F132" s="88">
        <v>600</v>
      </c>
      <c r="G132" s="90">
        <f>G133</f>
        <v>0</v>
      </c>
      <c r="H132" s="24">
        <f>H133</f>
        <v>0</v>
      </c>
      <c r="K132" s="48"/>
      <c r="L132" s="131"/>
      <c r="M132" s="132"/>
    </row>
    <row r="133" spans="1:13" s="15" customFormat="1" ht="47.25" customHeight="1" hidden="1">
      <c r="A133" s="18"/>
      <c r="B133" s="109" t="s">
        <v>225</v>
      </c>
      <c r="C133" s="85" t="s">
        <v>395</v>
      </c>
      <c r="D133" s="88" t="s">
        <v>172</v>
      </c>
      <c r="E133" s="88" t="s">
        <v>182</v>
      </c>
      <c r="F133" s="88">
        <v>630</v>
      </c>
      <c r="G133" s="90"/>
      <c r="H133" s="24">
        <f>G133</f>
        <v>0</v>
      </c>
      <c r="K133" s="48"/>
      <c r="L133" s="131"/>
      <c r="M133" s="132"/>
    </row>
    <row r="134" spans="1:13" s="15" customFormat="1" ht="145.5" customHeight="1" hidden="1">
      <c r="A134" s="18"/>
      <c r="B134" s="109" t="s">
        <v>4</v>
      </c>
      <c r="C134" s="85" t="s">
        <v>396</v>
      </c>
      <c r="D134" s="88" t="s">
        <v>172</v>
      </c>
      <c r="E134" s="88" t="s">
        <v>182</v>
      </c>
      <c r="F134" s="88"/>
      <c r="G134" s="90">
        <f>G135</f>
        <v>0</v>
      </c>
      <c r="H134" s="24">
        <f>H135</f>
        <v>0</v>
      </c>
      <c r="K134" s="48"/>
      <c r="L134" s="131"/>
      <c r="M134" s="132"/>
    </row>
    <row r="135" spans="1:13" s="15" customFormat="1" ht="48" customHeight="1" hidden="1">
      <c r="A135" s="18"/>
      <c r="B135" s="112" t="s">
        <v>189</v>
      </c>
      <c r="C135" s="85" t="s">
        <v>396</v>
      </c>
      <c r="D135" s="88" t="s">
        <v>172</v>
      </c>
      <c r="E135" s="88" t="s">
        <v>182</v>
      </c>
      <c r="F135" s="100" t="s">
        <v>188</v>
      </c>
      <c r="G135" s="90">
        <f>G136+G137</f>
        <v>0</v>
      </c>
      <c r="H135" s="24">
        <f>H136+H137</f>
        <v>0</v>
      </c>
      <c r="K135" s="48"/>
      <c r="L135" s="131"/>
      <c r="M135" s="132"/>
    </row>
    <row r="136" spans="1:13" s="15" customFormat="1" ht="36" customHeight="1" hidden="1">
      <c r="A136" s="18"/>
      <c r="B136" s="113" t="s">
        <v>199</v>
      </c>
      <c r="C136" s="85" t="s">
        <v>396</v>
      </c>
      <c r="D136" s="88" t="s">
        <v>172</v>
      </c>
      <c r="E136" s="88" t="s">
        <v>182</v>
      </c>
      <c r="F136" s="100" t="s">
        <v>198</v>
      </c>
      <c r="G136" s="90"/>
      <c r="H136" s="24">
        <f>G136</f>
        <v>0</v>
      </c>
      <c r="K136" s="48"/>
      <c r="L136" s="131"/>
      <c r="M136" s="132"/>
    </row>
    <row r="137" spans="1:13" s="15" customFormat="1" ht="45" customHeight="1" hidden="1">
      <c r="A137" s="18"/>
      <c r="B137" s="109" t="s">
        <v>225</v>
      </c>
      <c r="C137" s="85" t="s">
        <v>396</v>
      </c>
      <c r="D137" s="88" t="s">
        <v>172</v>
      </c>
      <c r="E137" s="88" t="s">
        <v>182</v>
      </c>
      <c r="F137" s="100" t="s">
        <v>226</v>
      </c>
      <c r="G137" s="90"/>
      <c r="H137" s="24">
        <f>G137</f>
        <v>0</v>
      </c>
      <c r="K137" s="48"/>
      <c r="L137" s="131"/>
      <c r="M137" s="132"/>
    </row>
    <row r="138" spans="1:13" s="15" customFormat="1" ht="75" customHeight="1" hidden="1">
      <c r="A138" s="18"/>
      <c r="B138" s="109" t="s">
        <v>227</v>
      </c>
      <c r="C138" s="85" t="s">
        <v>397</v>
      </c>
      <c r="D138" s="88" t="s">
        <v>172</v>
      </c>
      <c r="E138" s="88" t="s">
        <v>182</v>
      </c>
      <c r="F138" s="88"/>
      <c r="G138" s="90">
        <f>G139</f>
        <v>0</v>
      </c>
      <c r="H138" s="24">
        <f>H139</f>
        <v>0</v>
      </c>
      <c r="K138" s="48"/>
      <c r="L138" s="131"/>
      <c r="M138" s="132"/>
    </row>
    <row r="139" spans="1:13" s="15" customFormat="1" ht="49.5" customHeight="1" hidden="1">
      <c r="A139" s="18"/>
      <c r="B139" s="112" t="s">
        <v>189</v>
      </c>
      <c r="C139" s="85" t="s">
        <v>397</v>
      </c>
      <c r="D139" s="88" t="s">
        <v>172</v>
      </c>
      <c r="E139" s="88" t="s">
        <v>182</v>
      </c>
      <c r="F139" s="100" t="s">
        <v>188</v>
      </c>
      <c r="G139" s="90">
        <f>G140</f>
        <v>0</v>
      </c>
      <c r="H139" s="24">
        <f>H140</f>
        <v>0</v>
      </c>
      <c r="K139" s="48"/>
      <c r="L139" s="131"/>
      <c r="M139" s="132"/>
    </row>
    <row r="140" spans="1:13" s="15" customFormat="1" ht="38.25" customHeight="1" hidden="1">
      <c r="A140" s="18"/>
      <c r="B140" s="113" t="s">
        <v>199</v>
      </c>
      <c r="C140" s="85" t="s">
        <v>397</v>
      </c>
      <c r="D140" s="88" t="s">
        <v>172</v>
      </c>
      <c r="E140" s="88" t="s">
        <v>182</v>
      </c>
      <c r="F140" s="100" t="s">
        <v>198</v>
      </c>
      <c r="G140" s="90"/>
      <c r="H140" s="24">
        <f>G140</f>
        <v>0</v>
      </c>
      <c r="K140" s="48"/>
      <c r="L140" s="131"/>
      <c r="M140" s="132"/>
    </row>
    <row r="141" spans="1:13" s="15" customFormat="1" ht="95.25" customHeight="1" hidden="1">
      <c r="A141" s="18"/>
      <c r="B141" s="109" t="s">
        <v>228</v>
      </c>
      <c r="C141" s="85" t="s">
        <v>398</v>
      </c>
      <c r="D141" s="88" t="s">
        <v>172</v>
      </c>
      <c r="E141" s="88" t="s">
        <v>182</v>
      </c>
      <c r="F141" s="88"/>
      <c r="G141" s="90">
        <f>G142</f>
        <v>0</v>
      </c>
      <c r="H141" s="24">
        <f>H142</f>
        <v>0</v>
      </c>
      <c r="K141" s="48"/>
      <c r="L141" s="131"/>
      <c r="M141" s="132"/>
    </row>
    <row r="142" spans="1:13" s="15" customFormat="1" ht="48.75" customHeight="1" hidden="1">
      <c r="A142" s="18"/>
      <c r="B142" s="112" t="s">
        <v>189</v>
      </c>
      <c r="C142" s="85" t="s">
        <v>398</v>
      </c>
      <c r="D142" s="88" t="s">
        <v>172</v>
      </c>
      <c r="E142" s="88" t="s">
        <v>182</v>
      </c>
      <c r="F142" s="100" t="s">
        <v>188</v>
      </c>
      <c r="G142" s="90">
        <f>G143</f>
        <v>0</v>
      </c>
      <c r="H142" s="24">
        <f>H143</f>
        <v>0</v>
      </c>
      <c r="K142" s="48"/>
      <c r="L142" s="131"/>
      <c r="M142" s="132"/>
    </row>
    <row r="143" spans="1:13" s="15" customFormat="1" ht="48.75" customHeight="1" hidden="1">
      <c r="A143" s="18"/>
      <c r="B143" s="109" t="s">
        <v>225</v>
      </c>
      <c r="C143" s="85" t="s">
        <v>398</v>
      </c>
      <c r="D143" s="88" t="s">
        <v>172</v>
      </c>
      <c r="E143" s="88" t="s">
        <v>182</v>
      </c>
      <c r="F143" s="100" t="s">
        <v>226</v>
      </c>
      <c r="G143" s="90"/>
      <c r="H143" s="24">
        <f>G143</f>
        <v>0</v>
      </c>
      <c r="K143" s="48"/>
      <c r="L143" s="131"/>
      <c r="M143" s="132"/>
    </row>
    <row r="144" spans="1:13" s="15" customFormat="1" ht="75" customHeight="1" hidden="1">
      <c r="A144" s="18"/>
      <c r="B144" s="109" t="s">
        <v>9</v>
      </c>
      <c r="C144" s="85" t="s">
        <v>399</v>
      </c>
      <c r="D144" s="88" t="s">
        <v>172</v>
      </c>
      <c r="E144" s="88" t="s">
        <v>182</v>
      </c>
      <c r="F144" s="85"/>
      <c r="G144" s="90">
        <f>G145</f>
        <v>0</v>
      </c>
      <c r="H144" s="24">
        <f>G144</f>
        <v>0</v>
      </c>
      <c r="K144" s="48"/>
      <c r="L144" s="131"/>
      <c r="M144" s="132"/>
    </row>
    <row r="145" spans="1:13" s="15" customFormat="1" ht="45" customHeight="1" hidden="1">
      <c r="A145" s="18"/>
      <c r="B145" s="109" t="s">
        <v>189</v>
      </c>
      <c r="C145" s="85" t="s">
        <v>399</v>
      </c>
      <c r="D145" s="88" t="s">
        <v>172</v>
      </c>
      <c r="E145" s="88" t="s">
        <v>182</v>
      </c>
      <c r="F145" s="85" t="s">
        <v>188</v>
      </c>
      <c r="G145" s="90">
        <f>G146</f>
        <v>0</v>
      </c>
      <c r="H145" s="24">
        <f>H146</f>
        <v>0</v>
      </c>
      <c r="K145" s="48"/>
      <c r="L145" s="131"/>
      <c r="M145" s="132"/>
    </row>
    <row r="146" spans="1:13" s="15" customFormat="1" ht="35.25" customHeight="1" hidden="1">
      <c r="A146" s="18"/>
      <c r="B146" s="109" t="s">
        <v>199</v>
      </c>
      <c r="C146" s="85" t="s">
        <v>399</v>
      </c>
      <c r="D146" s="88" t="s">
        <v>172</v>
      </c>
      <c r="E146" s="88" t="s">
        <v>182</v>
      </c>
      <c r="F146" s="85" t="s">
        <v>198</v>
      </c>
      <c r="G146" s="90"/>
      <c r="H146" s="24">
        <f>G146</f>
        <v>0</v>
      </c>
      <c r="K146" s="48"/>
      <c r="L146" s="131"/>
      <c r="M146" s="132"/>
    </row>
    <row r="147" spans="1:13" s="15" customFormat="1" ht="61.5" customHeight="1" hidden="1">
      <c r="A147" s="18"/>
      <c r="B147" s="109" t="s">
        <v>111</v>
      </c>
      <c r="C147" s="85" t="s">
        <v>400</v>
      </c>
      <c r="D147" s="88" t="s">
        <v>172</v>
      </c>
      <c r="E147" s="88" t="s">
        <v>182</v>
      </c>
      <c r="F147" s="85"/>
      <c r="G147" s="90">
        <f>G148</f>
        <v>0</v>
      </c>
      <c r="H147" s="24">
        <f>H148</f>
        <v>0</v>
      </c>
      <c r="K147" s="48"/>
      <c r="L147" s="131"/>
      <c r="M147" s="132"/>
    </row>
    <row r="148" spans="1:13" s="15" customFormat="1" ht="48.75" customHeight="1" hidden="1">
      <c r="A148" s="18"/>
      <c r="B148" s="113" t="s">
        <v>43</v>
      </c>
      <c r="C148" s="85" t="s">
        <v>400</v>
      </c>
      <c r="D148" s="88" t="s">
        <v>172</v>
      </c>
      <c r="E148" s="88" t="s">
        <v>182</v>
      </c>
      <c r="F148" s="85" t="s">
        <v>250</v>
      </c>
      <c r="G148" s="90">
        <f>G149</f>
        <v>0</v>
      </c>
      <c r="H148" s="24">
        <f>H149</f>
        <v>0</v>
      </c>
      <c r="K148" s="48"/>
      <c r="L148" s="131"/>
      <c r="M148" s="132"/>
    </row>
    <row r="149" spans="1:13" s="15" customFormat="1" ht="124.5" customHeight="1" hidden="1">
      <c r="A149" s="18"/>
      <c r="B149" s="109" t="s">
        <v>279</v>
      </c>
      <c r="C149" s="85" t="s">
        <v>400</v>
      </c>
      <c r="D149" s="88" t="s">
        <v>172</v>
      </c>
      <c r="E149" s="88" t="s">
        <v>182</v>
      </c>
      <c r="F149" s="85" t="s">
        <v>280</v>
      </c>
      <c r="G149" s="90"/>
      <c r="H149" s="24">
        <f>G149</f>
        <v>0</v>
      </c>
      <c r="K149" s="48"/>
      <c r="L149" s="131"/>
      <c r="M149" s="132"/>
    </row>
    <row r="150" spans="1:13" s="15" customFormat="1" ht="64.5" customHeight="1" hidden="1">
      <c r="A150" s="18"/>
      <c r="B150" s="109" t="s">
        <v>69</v>
      </c>
      <c r="C150" s="85" t="s">
        <v>401</v>
      </c>
      <c r="D150" s="88" t="s">
        <v>172</v>
      </c>
      <c r="E150" s="88" t="s">
        <v>182</v>
      </c>
      <c r="F150" s="85"/>
      <c r="G150" s="90">
        <f>G151</f>
        <v>0</v>
      </c>
      <c r="H150" s="24">
        <f>H151</f>
        <v>0</v>
      </c>
      <c r="K150" s="48"/>
      <c r="L150" s="131"/>
      <c r="M150" s="132"/>
    </row>
    <row r="151" spans="1:13" s="15" customFormat="1" ht="51" customHeight="1" hidden="1">
      <c r="A151" s="18"/>
      <c r="B151" s="113" t="s">
        <v>43</v>
      </c>
      <c r="C151" s="85" t="s">
        <v>401</v>
      </c>
      <c r="D151" s="88" t="s">
        <v>172</v>
      </c>
      <c r="E151" s="88" t="s">
        <v>182</v>
      </c>
      <c r="F151" s="85" t="s">
        <v>250</v>
      </c>
      <c r="G151" s="90">
        <f>G152</f>
        <v>0</v>
      </c>
      <c r="H151" s="24">
        <f>H152</f>
        <v>0</v>
      </c>
      <c r="K151" s="48"/>
      <c r="L151" s="131"/>
      <c r="M151" s="132"/>
    </row>
    <row r="152" spans="1:13" s="15" customFormat="1" ht="129" customHeight="1" hidden="1">
      <c r="A152" s="18"/>
      <c r="B152" s="109" t="s">
        <v>279</v>
      </c>
      <c r="C152" s="85" t="s">
        <v>401</v>
      </c>
      <c r="D152" s="88" t="s">
        <v>172</v>
      </c>
      <c r="E152" s="88" t="s">
        <v>182</v>
      </c>
      <c r="F152" s="85" t="s">
        <v>280</v>
      </c>
      <c r="G152" s="90"/>
      <c r="H152" s="24">
        <f>G152</f>
        <v>0</v>
      </c>
      <c r="K152" s="48"/>
      <c r="L152" s="131"/>
      <c r="M152" s="132"/>
    </row>
    <row r="153" spans="1:13" s="15" customFormat="1" ht="34.5" customHeight="1" hidden="1">
      <c r="A153" s="21"/>
      <c r="B153" s="116" t="s">
        <v>54</v>
      </c>
      <c r="C153" s="105" t="s">
        <v>152</v>
      </c>
      <c r="D153" s="94" t="s">
        <v>172</v>
      </c>
      <c r="E153" s="94" t="s">
        <v>182</v>
      </c>
      <c r="F153" s="94"/>
      <c r="G153" s="97">
        <f>G154</f>
        <v>0</v>
      </c>
      <c r="H153" s="24"/>
      <c r="K153" s="48"/>
      <c r="L153" s="131"/>
      <c r="M153" s="132"/>
    </row>
    <row r="154" spans="1:13" s="15" customFormat="1" ht="33" customHeight="1" hidden="1">
      <c r="A154" s="21"/>
      <c r="B154" s="109" t="s">
        <v>183</v>
      </c>
      <c r="C154" s="85" t="s">
        <v>152</v>
      </c>
      <c r="D154" s="88" t="s">
        <v>172</v>
      </c>
      <c r="E154" s="88" t="s">
        <v>182</v>
      </c>
      <c r="F154" s="88"/>
      <c r="G154" s="90">
        <f>G155</f>
        <v>0</v>
      </c>
      <c r="H154" s="24"/>
      <c r="K154" s="48"/>
      <c r="L154" s="131"/>
      <c r="M154" s="132"/>
    </row>
    <row r="155" spans="1:13" s="15" customFormat="1" ht="38.25" customHeight="1" hidden="1">
      <c r="A155" s="21"/>
      <c r="B155" s="109" t="s">
        <v>153</v>
      </c>
      <c r="C155" s="85" t="s">
        <v>152</v>
      </c>
      <c r="D155" s="88" t="s">
        <v>172</v>
      </c>
      <c r="E155" s="88" t="s">
        <v>182</v>
      </c>
      <c r="F155" s="88"/>
      <c r="G155" s="90">
        <f>G159+G162+G165+G168+G171+G175+G178+G181+G156+G184+G187</f>
        <v>0</v>
      </c>
      <c r="H155" s="24"/>
      <c r="K155" s="48"/>
      <c r="L155" s="131"/>
      <c r="M155" s="132"/>
    </row>
    <row r="156" spans="1:13" s="15" customFormat="1" ht="69.75" customHeight="1" hidden="1">
      <c r="A156" s="21"/>
      <c r="B156" s="109" t="s">
        <v>229</v>
      </c>
      <c r="C156" s="100" t="s">
        <v>130</v>
      </c>
      <c r="D156" s="88" t="s">
        <v>172</v>
      </c>
      <c r="E156" s="88" t="s">
        <v>182</v>
      </c>
      <c r="F156" s="100"/>
      <c r="G156" s="90">
        <f>G157</f>
        <v>0</v>
      </c>
      <c r="H156" s="24"/>
      <c r="K156" s="48"/>
      <c r="L156" s="131"/>
      <c r="M156" s="132"/>
    </row>
    <row r="157" spans="1:13" s="15" customFormat="1" ht="57.75" customHeight="1" hidden="1">
      <c r="A157" s="21"/>
      <c r="B157" s="109" t="s">
        <v>189</v>
      </c>
      <c r="C157" s="100" t="s">
        <v>130</v>
      </c>
      <c r="D157" s="88" t="s">
        <v>172</v>
      </c>
      <c r="E157" s="88" t="s">
        <v>182</v>
      </c>
      <c r="F157" s="100" t="s">
        <v>188</v>
      </c>
      <c r="G157" s="90">
        <f>G158</f>
        <v>0</v>
      </c>
      <c r="H157" s="24"/>
      <c r="K157" s="48"/>
      <c r="L157" s="131"/>
      <c r="M157" s="132"/>
    </row>
    <row r="158" spans="1:13" s="15" customFormat="1" ht="30.75" customHeight="1" hidden="1">
      <c r="A158" s="21"/>
      <c r="B158" s="109" t="s">
        <v>199</v>
      </c>
      <c r="C158" s="100" t="s">
        <v>130</v>
      </c>
      <c r="D158" s="88" t="s">
        <v>172</v>
      </c>
      <c r="E158" s="88" t="s">
        <v>182</v>
      </c>
      <c r="F158" s="100" t="s">
        <v>198</v>
      </c>
      <c r="G158" s="90"/>
      <c r="H158" s="24"/>
      <c r="K158" s="48"/>
      <c r="L158" s="131"/>
      <c r="M158" s="132"/>
    </row>
    <row r="159" spans="1:13" s="15" customFormat="1" ht="76.5" customHeight="1" hidden="1">
      <c r="A159" s="21"/>
      <c r="B159" s="109" t="s">
        <v>120</v>
      </c>
      <c r="C159" s="100" t="s">
        <v>133</v>
      </c>
      <c r="D159" s="88" t="s">
        <v>172</v>
      </c>
      <c r="E159" s="88" t="s">
        <v>182</v>
      </c>
      <c r="F159" s="100"/>
      <c r="G159" s="90">
        <f>G160</f>
        <v>0</v>
      </c>
      <c r="H159" s="24"/>
      <c r="K159" s="48"/>
      <c r="L159" s="131"/>
      <c r="M159" s="132"/>
    </row>
    <row r="160" spans="1:13" s="15" customFormat="1" ht="47.25" customHeight="1" hidden="1">
      <c r="A160" s="21"/>
      <c r="B160" s="109" t="s">
        <v>189</v>
      </c>
      <c r="C160" s="100" t="s">
        <v>133</v>
      </c>
      <c r="D160" s="88" t="s">
        <v>172</v>
      </c>
      <c r="E160" s="88" t="s">
        <v>182</v>
      </c>
      <c r="F160" s="100" t="s">
        <v>188</v>
      </c>
      <c r="G160" s="90">
        <f>G161</f>
        <v>0</v>
      </c>
      <c r="H160" s="24"/>
      <c r="K160" s="48"/>
      <c r="L160" s="131"/>
      <c r="M160" s="132"/>
    </row>
    <row r="161" spans="1:13" s="15" customFormat="1" ht="30.75" customHeight="1" hidden="1">
      <c r="A161" s="21"/>
      <c r="B161" s="109" t="s">
        <v>199</v>
      </c>
      <c r="C161" s="100" t="s">
        <v>133</v>
      </c>
      <c r="D161" s="88" t="s">
        <v>172</v>
      </c>
      <c r="E161" s="88" t="s">
        <v>182</v>
      </c>
      <c r="F161" s="100" t="s">
        <v>198</v>
      </c>
      <c r="G161" s="90"/>
      <c r="H161" s="24"/>
      <c r="K161" s="48"/>
      <c r="L161" s="131"/>
      <c r="M161" s="132"/>
    </row>
    <row r="162" spans="1:13" s="15" customFormat="1" ht="52.5" customHeight="1" hidden="1">
      <c r="A162" s="21"/>
      <c r="B162" s="109" t="s">
        <v>230</v>
      </c>
      <c r="C162" s="100" t="s">
        <v>134</v>
      </c>
      <c r="D162" s="88" t="s">
        <v>172</v>
      </c>
      <c r="E162" s="88" t="s">
        <v>182</v>
      </c>
      <c r="F162" s="100"/>
      <c r="G162" s="90">
        <f>G163</f>
        <v>0</v>
      </c>
      <c r="H162" s="24"/>
      <c r="K162" s="48"/>
      <c r="L162" s="131"/>
      <c r="M162" s="132"/>
    </row>
    <row r="163" spans="1:13" s="15" customFormat="1" ht="45.75" customHeight="1" hidden="1">
      <c r="A163" s="21"/>
      <c r="B163" s="109" t="s">
        <v>189</v>
      </c>
      <c r="C163" s="100" t="s">
        <v>134</v>
      </c>
      <c r="D163" s="88" t="s">
        <v>172</v>
      </c>
      <c r="E163" s="88" t="s">
        <v>182</v>
      </c>
      <c r="F163" s="100" t="s">
        <v>188</v>
      </c>
      <c r="G163" s="90">
        <f>G164</f>
        <v>0</v>
      </c>
      <c r="H163" s="24"/>
      <c r="K163" s="48"/>
      <c r="L163" s="131"/>
      <c r="M163" s="132"/>
    </row>
    <row r="164" spans="1:13" s="15" customFormat="1" ht="43.5" customHeight="1" hidden="1">
      <c r="A164" s="21"/>
      <c r="B164" s="109" t="s">
        <v>199</v>
      </c>
      <c r="C164" s="100" t="s">
        <v>134</v>
      </c>
      <c r="D164" s="88" t="s">
        <v>172</v>
      </c>
      <c r="E164" s="88" t="s">
        <v>182</v>
      </c>
      <c r="F164" s="100" t="s">
        <v>198</v>
      </c>
      <c r="G164" s="90"/>
      <c r="H164" s="24"/>
      <c r="K164" s="48"/>
      <c r="L164" s="131"/>
      <c r="M164" s="132"/>
    </row>
    <row r="165" spans="1:13" s="15" customFormat="1" ht="47.25" customHeight="1" hidden="1">
      <c r="A165" s="21"/>
      <c r="B165" s="109" t="s">
        <v>231</v>
      </c>
      <c r="C165" s="100" t="s">
        <v>154</v>
      </c>
      <c r="D165" s="88" t="s">
        <v>172</v>
      </c>
      <c r="E165" s="88" t="s">
        <v>182</v>
      </c>
      <c r="F165" s="100"/>
      <c r="G165" s="90">
        <f>G166</f>
        <v>0</v>
      </c>
      <c r="H165" s="24"/>
      <c r="K165" s="48"/>
      <c r="L165" s="131"/>
      <c r="M165" s="132"/>
    </row>
    <row r="166" spans="1:13" s="15" customFormat="1" ht="45.75" customHeight="1" hidden="1">
      <c r="A166" s="21"/>
      <c r="B166" s="109" t="s">
        <v>189</v>
      </c>
      <c r="C166" s="100" t="s">
        <v>154</v>
      </c>
      <c r="D166" s="88" t="s">
        <v>172</v>
      </c>
      <c r="E166" s="88" t="s">
        <v>182</v>
      </c>
      <c r="F166" s="92" t="s">
        <v>188</v>
      </c>
      <c r="G166" s="90">
        <f>G167</f>
        <v>0</v>
      </c>
      <c r="H166" s="24"/>
      <c r="K166" s="48"/>
      <c r="L166" s="131"/>
      <c r="M166" s="132"/>
    </row>
    <row r="167" spans="1:13" s="15" customFormat="1" ht="28.5" customHeight="1" hidden="1">
      <c r="A167" s="21"/>
      <c r="B167" s="109" t="s">
        <v>199</v>
      </c>
      <c r="C167" s="100" t="s">
        <v>154</v>
      </c>
      <c r="D167" s="88" t="s">
        <v>172</v>
      </c>
      <c r="E167" s="88" t="s">
        <v>182</v>
      </c>
      <c r="F167" s="92" t="s">
        <v>198</v>
      </c>
      <c r="G167" s="90"/>
      <c r="H167" s="24"/>
      <c r="K167" s="48"/>
      <c r="L167" s="131"/>
      <c r="M167" s="132"/>
    </row>
    <row r="168" spans="1:13" s="15" customFormat="1" ht="48" customHeight="1" hidden="1">
      <c r="A168" s="21"/>
      <c r="B168" s="113" t="s">
        <v>232</v>
      </c>
      <c r="C168" s="100" t="s">
        <v>155</v>
      </c>
      <c r="D168" s="88" t="s">
        <v>172</v>
      </c>
      <c r="E168" s="88" t="s">
        <v>182</v>
      </c>
      <c r="F168" s="92"/>
      <c r="G168" s="90">
        <f>G169</f>
        <v>0</v>
      </c>
      <c r="H168" s="24"/>
      <c r="K168" s="48"/>
      <c r="L168" s="131"/>
      <c r="M168" s="132"/>
    </row>
    <row r="169" spans="1:13" s="15" customFormat="1" ht="49.5" customHeight="1" hidden="1">
      <c r="A169" s="21"/>
      <c r="B169" s="112" t="s">
        <v>189</v>
      </c>
      <c r="C169" s="100" t="s">
        <v>155</v>
      </c>
      <c r="D169" s="88" t="s">
        <v>172</v>
      </c>
      <c r="E169" s="88" t="s">
        <v>182</v>
      </c>
      <c r="F169" s="92" t="s">
        <v>188</v>
      </c>
      <c r="G169" s="90">
        <f>G170</f>
        <v>0</v>
      </c>
      <c r="H169" s="24"/>
      <c r="K169" s="48"/>
      <c r="L169" s="131"/>
      <c r="M169" s="132"/>
    </row>
    <row r="170" spans="1:13" s="15" customFormat="1" ht="32.25" customHeight="1" hidden="1">
      <c r="A170" s="21"/>
      <c r="B170" s="113" t="s">
        <v>199</v>
      </c>
      <c r="C170" s="100" t="s">
        <v>155</v>
      </c>
      <c r="D170" s="88" t="s">
        <v>172</v>
      </c>
      <c r="E170" s="88" t="s">
        <v>182</v>
      </c>
      <c r="F170" s="92" t="s">
        <v>198</v>
      </c>
      <c r="G170" s="90"/>
      <c r="H170" s="24"/>
      <c r="K170" s="48"/>
      <c r="L170" s="131"/>
      <c r="M170" s="132"/>
    </row>
    <row r="171" spans="1:13" s="15" customFormat="1" ht="38.25" customHeight="1" hidden="1">
      <c r="A171" s="21"/>
      <c r="B171" s="113" t="s">
        <v>222</v>
      </c>
      <c r="C171" s="100" t="s">
        <v>156</v>
      </c>
      <c r="D171" s="88" t="s">
        <v>172</v>
      </c>
      <c r="E171" s="88" t="s">
        <v>182</v>
      </c>
      <c r="F171" s="88"/>
      <c r="G171" s="90">
        <f>G172</f>
        <v>0</v>
      </c>
      <c r="H171" s="24"/>
      <c r="K171" s="48"/>
      <c r="L171" s="131"/>
      <c r="M171" s="132"/>
    </row>
    <row r="172" spans="1:13" s="15" customFormat="1" ht="46.5" customHeight="1" hidden="1">
      <c r="A172" s="21"/>
      <c r="B172" s="112" t="s">
        <v>189</v>
      </c>
      <c r="C172" s="100" t="s">
        <v>156</v>
      </c>
      <c r="D172" s="88" t="s">
        <v>172</v>
      </c>
      <c r="E172" s="88" t="s">
        <v>182</v>
      </c>
      <c r="F172" s="92" t="s">
        <v>188</v>
      </c>
      <c r="G172" s="90">
        <f>G173+G174</f>
        <v>0</v>
      </c>
      <c r="H172" s="24"/>
      <c r="K172" s="48"/>
      <c r="L172" s="131"/>
      <c r="M172" s="132"/>
    </row>
    <row r="173" spans="1:13" s="15" customFormat="1" ht="35.25" customHeight="1" hidden="1">
      <c r="A173" s="21"/>
      <c r="B173" s="113" t="s">
        <v>199</v>
      </c>
      <c r="C173" s="100" t="s">
        <v>156</v>
      </c>
      <c r="D173" s="88" t="s">
        <v>172</v>
      </c>
      <c r="E173" s="88" t="s">
        <v>182</v>
      </c>
      <c r="F173" s="92" t="s">
        <v>198</v>
      </c>
      <c r="G173" s="90"/>
      <c r="H173" s="24"/>
      <c r="K173" s="48"/>
      <c r="L173" s="131"/>
      <c r="M173" s="132"/>
    </row>
    <row r="174" spans="1:13" s="15" customFormat="1" ht="50.25" customHeight="1" hidden="1">
      <c r="A174" s="21"/>
      <c r="B174" s="113" t="s">
        <v>225</v>
      </c>
      <c r="C174" s="100" t="s">
        <v>156</v>
      </c>
      <c r="D174" s="88" t="s">
        <v>172</v>
      </c>
      <c r="E174" s="88" t="s">
        <v>182</v>
      </c>
      <c r="F174" s="92">
        <v>630</v>
      </c>
      <c r="G174" s="90"/>
      <c r="H174" s="24"/>
      <c r="K174" s="48"/>
      <c r="L174" s="131"/>
      <c r="M174" s="132"/>
    </row>
    <row r="175" spans="1:13" s="15" customFormat="1" ht="36" customHeight="1" hidden="1">
      <c r="A175" s="21"/>
      <c r="B175" s="113" t="s">
        <v>207</v>
      </c>
      <c r="C175" s="100" t="s">
        <v>157</v>
      </c>
      <c r="D175" s="88" t="s">
        <v>172</v>
      </c>
      <c r="E175" s="88" t="s">
        <v>182</v>
      </c>
      <c r="F175" s="92"/>
      <c r="G175" s="90">
        <f>G176</f>
        <v>0</v>
      </c>
      <c r="H175" s="24"/>
      <c r="K175" s="48"/>
      <c r="L175" s="131"/>
      <c r="M175" s="132"/>
    </row>
    <row r="176" spans="1:13" s="15" customFormat="1" ht="50.25" customHeight="1" hidden="1">
      <c r="A176" s="21"/>
      <c r="B176" s="112" t="s">
        <v>189</v>
      </c>
      <c r="C176" s="100" t="s">
        <v>157</v>
      </c>
      <c r="D176" s="88" t="s">
        <v>172</v>
      </c>
      <c r="E176" s="88" t="s">
        <v>182</v>
      </c>
      <c r="F176" s="92" t="s">
        <v>188</v>
      </c>
      <c r="G176" s="90">
        <f>G177</f>
        <v>0</v>
      </c>
      <c r="H176" s="24"/>
      <c r="K176" s="48"/>
      <c r="L176" s="131"/>
      <c r="M176" s="132"/>
    </row>
    <row r="177" spans="1:13" s="15" customFormat="1" ht="30.75" customHeight="1" hidden="1">
      <c r="A177" s="21"/>
      <c r="B177" s="113" t="s">
        <v>199</v>
      </c>
      <c r="C177" s="100" t="s">
        <v>157</v>
      </c>
      <c r="D177" s="88" t="s">
        <v>172</v>
      </c>
      <c r="E177" s="88" t="s">
        <v>182</v>
      </c>
      <c r="F177" s="92" t="s">
        <v>198</v>
      </c>
      <c r="G177" s="90"/>
      <c r="H177" s="24"/>
      <c r="K177" s="48"/>
      <c r="L177" s="131"/>
      <c r="M177" s="132"/>
    </row>
    <row r="178" spans="1:13" s="15" customFormat="1" ht="44.25" customHeight="1" hidden="1">
      <c r="A178" s="21"/>
      <c r="B178" s="109" t="s">
        <v>260</v>
      </c>
      <c r="C178" s="100" t="s">
        <v>135</v>
      </c>
      <c r="D178" s="88" t="s">
        <v>172</v>
      </c>
      <c r="E178" s="88" t="s">
        <v>182</v>
      </c>
      <c r="F178" s="92"/>
      <c r="G178" s="90">
        <f>G179</f>
        <v>0</v>
      </c>
      <c r="H178" s="24"/>
      <c r="K178" s="48"/>
      <c r="L178" s="131"/>
      <c r="M178" s="132"/>
    </row>
    <row r="179" spans="1:13" s="15" customFormat="1" ht="45" customHeight="1" hidden="1">
      <c r="A179" s="21"/>
      <c r="B179" s="112" t="s">
        <v>189</v>
      </c>
      <c r="C179" s="100" t="s">
        <v>135</v>
      </c>
      <c r="D179" s="88" t="s">
        <v>172</v>
      </c>
      <c r="E179" s="88" t="s">
        <v>182</v>
      </c>
      <c r="F179" s="92" t="s">
        <v>188</v>
      </c>
      <c r="G179" s="90">
        <f>G180</f>
        <v>0</v>
      </c>
      <c r="H179" s="24"/>
      <c r="K179" s="48"/>
      <c r="L179" s="131"/>
      <c r="M179" s="132"/>
    </row>
    <row r="180" spans="1:13" s="15" customFormat="1" ht="31.5" customHeight="1" hidden="1">
      <c r="A180" s="21"/>
      <c r="B180" s="113" t="s">
        <v>199</v>
      </c>
      <c r="C180" s="100" t="s">
        <v>135</v>
      </c>
      <c r="D180" s="88" t="s">
        <v>172</v>
      </c>
      <c r="E180" s="88" t="s">
        <v>182</v>
      </c>
      <c r="F180" s="92" t="s">
        <v>198</v>
      </c>
      <c r="G180" s="90"/>
      <c r="H180" s="24"/>
      <c r="K180" s="48"/>
      <c r="L180" s="131"/>
      <c r="M180" s="132"/>
    </row>
    <row r="181" spans="1:13" s="15" customFormat="1" ht="49.5" customHeight="1" hidden="1">
      <c r="A181" s="21"/>
      <c r="B181" s="109" t="s">
        <v>374</v>
      </c>
      <c r="C181" s="100" t="s">
        <v>136</v>
      </c>
      <c r="D181" s="88" t="s">
        <v>172</v>
      </c>
      <c r="E181" s="88" t="s">
        <v>182</v>
      </c>
      <c r="F181" s="88"/>
      <c r="G181" s="90">
        <f>G182</f>
        <v>0</v>
      </c>
      <c r="H181" s="24"/>
      <c r="K181" s="48"/>
      <c r="L181" s="131"/>
      <c r="M181" s="132"/>
    </row>
    <row r="182" spans="1:13" s="15" customFormat="1" ht="54.75" customHeight="1" hidden="1">
      <c r="A182" s="21"/>
      <c r="B182" s="113" t="s">
        <v>43</v>
      </c>
      <c r="C182" s="100" t="s">
        <v>136</v>
      </c>
      <c r="D182" s="88" t="s">
        <v>172</v>
      </c>
      <c r="E182" s="88" t="s">
        <v>182</v>
      </c>
      <c r="F182" s="88" t="s">
        <v>250</v>
      </c>
      <c r="G182" s="90">
        <f>G183</f>
        <v>0</v>
      </c>
      <c r="H182" s="24"/>
      <c r="K182" s="48"/>
      <c r="L182" s="131"/>
      <c r="M182" s="132"/>
    </row>
    <row r="183" spans="1:13" s="15" customFormat="1" ht="126" customHeight="1" hidden="1">
      <c r="A183" s="21"/>
      <c r="B183" s="109" t="s">
        <v>279</v>
      </c>
      <c r="C183" s="100" t="s">
        <v>136</v>
      </c>
      <c r="D183" s="88" t="s">
        <v>172</v>
      </c>
      <c r="E183" s="88" t="s">
        <v>182</v>
      </c>
      <c r="F183" s="88" t="s">
        <v>280</v>
      </c>
      <c r="G183" s="90"/>
      <c r="H183" s="24"/>
      <c r="K183" s="48"/>
      <c r="L183" s="131"/>
      <c r="M183" s="132"/>
    </row>
    <row r="184" spans="1:13" s="15" customFormat="1" ht="68.25" customHeight="1" hidden="1">
      <c r="A184" s="21"/>
      <c r="B184" s="109" t="s">
        <v>70</v>
      </c>
      <c r="C184" s="100" t="s">
        <v>71</v>
      </c>
      <c r="D184" s="88" t="s">
        <v>172</v>
      </c>
      <c r="E184" s="88" t="s">
        <v>182</v>
      </c>
      <c r="F184" s="88"/>
      <c r="G184" s="90">
        <f>G185</f>
        <v>0</v>
      </c>
      <c r="H184" s="24"/>
      <c r="K184" s="48"/>
      <c r="L184" s="131"/>
      <c r="M184" s="132"/>
    </row>
    <row r="185" spans="1:13" s="15" customFormat="1" ht="59.25" customHeight="1" hidden="1">
      <c r="A185" s="21"/>
      <c r="B185" s="113" t="s">
        <v>43</v>
      </c>
      <c r="C185" s="100" t="s">
        <v>71</v>
      </c>
      <c r="D185" s="88" t="s">
        <v>172</v>
      </c>
      <c r="E185" s="88" t="s">
        <v>182</v>
      </c>
      <c r="F185" s="88" t="s">
        <v>250</v>
      </c>
      <c r="G185" s="90">
        <f>G186</f>
        <v>0</v>
      </c>
      <c r="H185" s="24"/>
      <c r="K185" s="48"/>
      <c r="L185" s="131"/>
      <c r="M185" s="132"/>
    </row>
    <row r="186" spans="1:13" s="15" customFormat="1" ht="127.5" customHeight="1" hidden="1">
      <c r="A186" s="21"/>
      <c r="B186" s="109" t="s">
        <v>279</v>
      </c>
      <c r="C186" s="100" t="s">
        <v>71</v>
      </c>
      <c r="D186" s="88" t="s">
        <v>172</v>
      </c>
      <c r="E186" s="88" t="s">
        <v>182</v>
      </c>
      <c r="F186" s="88" t="s">
        <v>280</v>
      </c>
      <c r="G186" s="90"/>
      <c r="H186" s="24"/>
      <c r="K186" s="48"/>
      <c r="L186" s="131"/>
      <c r="M186" s="132"/>
    </row>
    <row r="187" spans="1:13" s="15" customFormat="1" ht="47.25" customHeight="1" hidden="1">
      <c r="A187" s="21"/>
      <c r="B187" s="109" t="s">
        <v>380</v>
      </c>
      <c r="C187" s="100" t="s">
        <v>379</v>
      </c>
      <c r="D187" s="88" t="s">
        <v>172</v>
      </c>
      <c r="E187" s="88" t="s">
        <v>182</v>
      </c>
      <c r="F187" s="88"/>
      <c r="G187" s="90">
        <f>G188</f>
        <v>0</v>
      </c>
      <c r="H187" s="24"/>
      <c r="K187" s="48"/>
      <c r="L187" s="131"/>
      <c r="M187" s="132"/>
    </row>
    <row r="188" spans="1:13" s="15" customFormat="1" ht="49.5" customHeight="1" hidden="1">
      <c r="A188" s="21"/>
      <c r="B188" s="109" t="s">
        <v>34</v>
      </c>
      <c r="C188" s="100" t="s">
        <v>379</v>
      </c>
      <c r="D188" s="88" t="s">
        <v>172</v>
      </c>
      <c r="E188" s="88" t="s">
        <v>182</v>
      </c>
      <c r="F188" s="88" t="s">
        <v>250</v>
      </c>
      <c r="G188" s="90">
        <f>G189</f>
        <v>0</v>
      </c>
      <c r="H188" s="24"/>
      <c r="K188" s="48"/>
      <c r="L188" s="131"/>
      <c r="M188" s="132"/>
    </row>
    <row r="189" spans="1:13" s="15" customFormat="1" ht="114" customHeight="1" hidden="1">
      <c r="A189" s="21"/>
      <c r="B189" s="109" t="s">
        <v>279</v>
      </c>
      <c r="C189" s="100" t="s">
        <v>379</v>
      </c>
      <c r="D189" s="88" t="s">
        <v>172</v>
      </c>
      <c r="E189" s="88" t="s">
        <v>182</v>
      </c>
      <c r="F189" s="88" t="s">
        <v>280</v>
      </c>
      <c r="G189" s="90"/>
      <c r="H189" s="24"/>
      <c r="K189" s="48"/>
      <c r="L189" s="131"/>
      <c r="M189" s="132"/>
    </row>
    <row r="190" spans="1:13" s="15" customFormat="1" ht="35.25" customHeight="1" hidden="1">
      <c r="A190" s="21"/>
      <c r="B190" s="117" t="s">
        <v>362</v>
      </c>
      <c r="C190" s="85" t="s">
        <v>97</v>
      </c>
      <c r="D190" s="88" t="s">
        <v>172</v>
      </c>
      <c r="E190" s="88" t="s">
        <v>175</v>
      </c>
      <c r="F190" s="88"/>
      <c r="G190" s="90">
        <f>G191</f>
        <v>0</v>
      </c>
      <c r="H190" s="24">
        <f>H191</f>
        <v>0</v>
      </c>
      <c r="K190" s="48"/>
      <c r="L190" s="131"/>
      <c r="M190" s="132"/>
    </row>
    <row r="191" spans="1:13" s="15" customFormat="1" ht="138.75" customHeight="1" hidden="1">
      <c r="A191" s="21"/>
      <c r="B191" s="112" t="s">
        <v>30</v>
      </c>
      <c r="C191" s="85" t="s">
        <v>402</v>
      </c>
      <c r="D191" s="88" t="s">
        <v>172</v>
      </c>
      <c r="E191" s="88" t="s">
        <v>175</v>
      </c>
      <c r="F191" s="88"/>
      <c r="G191" s="90">
        <f>G193</f>
        <v>0</v>
      </c>
      <c r="H191" s="24">
        <f>H193</f>
        <v>0</v>
      </c>
      <c r="K191" s="48"/>
      <c r="L191" s="131"/>
      <c r="M191" s="132"/>
    </row>
    <row r="192" spans="1:13" s="15" customFormat="1" ht="51" customHeight="1" hidden="1">
      <c r="A192" s="21"/>
      <c r="B192" s="112" t="s">
        <v>189</v>
      </c>
      <c r="C192" s="85" t="s">
        <v>402</v>
      </c>
      <c r="D192" s="88" t="s">
        <v>172</v>
      </c>
      <c r="E192" s="88" t="s">
        <v>175</v>
      </c>
      <c r="F192" s="88" t="s">
        <v>188</v>
      </c>
      <c r="G192" s="90">
        <f>G193</f>
        <v>0</v>
      </c>
      <c r="H192" s="24">
        <f>H193</f>
        <v>0</v>
      </c>
      <c r="K192" s="48"/>
      <c r="L192" s="131"/>
      <c r="M192" s="132"/>
    </row>
    <row r="193" spans="1:13" s="15" customFormat="1" ht="52.5" customHeight="1" hidden="1">
      <c r="A193" s="21"/>
      <c r="B193" s="118" t="s">
        <v>225</v>
      </c>
      <c r="C193" s="85" t="s">
        <v>402</v>
      </c>
      <c r="D193" s="88" t="s">
        <v>172</v>
      </c>
      <c r="E193" s="88" t="s">
        <v>175</v>
      </c>
      <c r="F193" s="88" t="s">
        <v>226</v>
      </c>
      <c r="G193" s="90"/>
      <c r="H193" s="24">
        <f>G193</f>
        <v>0</v>
      </c>
      <c r="K193" s="48"/>
      <c r="L193" s="131"/>
      <c r="M193" s="132"/>
    </row>
    <row r="194" spans="1:13" s="15" customFormat="1" ht="33" customHeight="1" hidden="1">
      <c r="A194" s="21"/>
      <c r="B194" s="111" t="s">
        <v>363</v>
      </c>
      <c r="C194" s="85" t="s">
        <v>97</v>
      </c>
      <c r="D194" s="88" t="s">
        <v>172</v>
      </c>
      <c r="E194" s="88" t="s">
        <v>166</v>
      </c>
      <c r="F194" s="88"/>
      <c r="G194" s="90">
        <f>G195</f>
        <v>0</v>
      </c>
      <c r="H194" s="24">
        <f>H195</f>
        <v>0</v>
      </c>
      <c r="K194" s="48"/>
      <c r="L194" s="131"/>
      <c r="M194" s="132"/>
    </row>
    <row r="195" spans="1:13" s="15" customFormat="1" ht="64.5" customHeight="1" hidden="1">
      <c r="A195" s="21"/>
      <c r="B195" s="116" t="s">
        <v>56</v>
      </c>
      <c r="C195" s="105" t="s">
        <v>290</v>
      </c>
      <c r="D195" s="94" t="s">
        <v>172</v>
      </c>
      <c r="E195" s="94" t="s">
        <v>166</v>
      </c>
      <c r="F195" s="94"/>
      <c r="G195" s="97">
        <f>G196+G202+G205+G199</f>
        <v>0</v>
      </c>
      <c r="H195" s="49">
        <f>H196+H202+H205+H199</f>
        <v>0</v>
      </c>
      <c r="K195" s="48"/>
      <c r="L195" s="131"/>
      <c r="M195" s="132"/>
    </row>
    <row r="196" spans="1:13" s="15" customFormat="1" ht="45" customHeight="1" hidden="1">
      <c r="A196" s="21"/>
      <c r="B196" s="113" t="s">
        <v>237</v>
      </c>
      <c r="C196" s="85" t="s">
        <v>291</v>
      </c>
      <c r="D196" s="88" t="s">
        <v>172</v>
      </c>
      <c r="E196" s="88" t="s">
        <v>166</v>
      </c>
      <c r="F196" s="100"/>
      <c r="G196" s="90">
        <f>G197</f>
        <v>0</v>
      </c>
      <c r="H196" s="24"/>
      <c r="K196" s="48"/>
      <c r="L196" s="131"/>
      <c r="M196" s="132"/>
    </row>
    <row r="197" spans="1:13" s="15" customFormat="1" ht="45" customHeight="1" hidden="1">
      <c r="A197" s="21"/>
      <c r="B197" s="112" t="s">
        <v>189</v>
      </c>
      <c r="C197" s="85" t="s">
        <v>291</v>
      </c>
      <c r="D197" s="88" t="s">
        <v>172</v>
      </c>
      <c r="E197" s="88" t="s">
        <v>166</v>
      </c>
      <c r="F197" s="100" t="s">
        <v>188</v>
      </c>
      <c r="G197" s="90">
        <f>G198</f>
        <v>0</v>
      </c>
      <c r="H197" s="24"/>
      <c r="K197" s="48"/>
      <c r="L197" s="131"/>
      <c r="M197" s="132"/>
    </row>
    <row r="198" spans="1:13" s="15" customFormat="1" ht="31.5" customHeight="1" hidden="1">
      <c r="A198" s="21"/>
      <c r="B198" s="113" t="s">
        <v>199</v>
      </c>
      <c r="C198" s="85" t="s">
        <v>291</v>
      </c>
      <c r="D198" s="88" t="s">
        <v>172</v>
      </c>
      <c r="E198" s="88" t="s">
        <v>166</v>
      </c>
      <c r="F198" s="100" t="s">
        <v>198</v>
      </c>
      <c r="G198" s="90"/>
      <c r="H198" s="24"/>
      <c r="K198" s="48"/>
      <c r="L198" s="131"/>
      <c r="M198" s="132"/>
    </row>
    <row r="199" spans="1:13" s="15" customFormat="1" ht="48.75" customHeight="1" hidden="1">
      <c r="A199" s="21"/>
      <c r="B199" s="113" t="s">
        <v>260</v>
      </c>
      <c r="C199" s="85" t="s">
        <v>115</v>
      </c>
      <c r="D199" s="88" t="s">
        <v>172</v>
      </c>
      <c r="E199" s="88" t="s">
        <v>166</v>
      </c>
      <c r="F199" s="100"/>
      <c r="G199" s="90">
        <f>G200</f>
        <v>0</v>
      </c>
      <c r="H199" s="24"/>
      <c r="K199" s="48"/>
      <c r="L199" s="131"/>
      <c r="M199" s="132"/>
    </row>
    <row r="200" spans="1:13" s="15" customFormat="1" ht="49.5" customHeight="1" hidden="1">
      <c r="A200" s="21"/>
      <c r="B200" s="113" t="s">
        <v>189</v>
      </c>
      <c r="C200" s="85" t="s">
        <v>115</v>
      </c>
      <c r="D200" s="88" t="s">
        <v>172</v>
      </c>
      <c r="E200" s="88" t="s">
        <v>166</v>
      </c>
      <c r="F200" s="100" t="s">
        <v>188</v>
      </c>
      <c r="G200" s="90">
        <f>G201</f>
        <v>0</v>
      </c>
      <c r="H200" s="24"/>
      <c r="K200" s="48"/>
      <c r="L200" s="131"/>
      <c r="M200" s="132"/>
    </row>
    <row r="201" spans="1:13" s="15" customFormat="1" ht="36" customHeight="1" hidden="1">
      <c r="A201" s="21"/>
      <c r="B201" s="113" t="s">
        <v>199</v>
      </c>
      <c r="C201" s="85" t="s">
        <v>115</v>
      </c>
      <c r="D201" s="88" t="s">
        <v>172</v>
      </c>
      <c r="E201" s="88" t="s">
        <v>166</v>
      </c>
      <c r="F201" s="100" t="s">
        <v>198</v>
      </c>
      <c r="G201" s="90"/>
      <c r="H201" s="24"/>
      <c r="K201" s="48"/>
      <c r="L201" s="131"/>
      <c r="M201" s="132"/>
    </row>
    <row r="202" spans="1:13" s="15" customFormat="1" ht="40.5" customHeight="1" hidden="1">
      <c r="A202" s="21"/>
      <c r="B202" s="113" t="s">
        <v>222</v>
      </c>
      <c r="C202" s="85" t="s">
        <v>292</v>
      </c>
      <c r="D202" s="88" t="s">
        <v>172</v>
      </c>
      <c r="E202" s="88" t="s">
        <v>166</v>
      </c>
      <c r="F202" s="100"/>
      <c r="G202" s="90">
        <f>G203</f>
        <v>0</v>
      </c>
      <c r="H202" s="24"/>
      <c r="K202" s="48"/>
      <c r="L202" s="131"/>
      <c r="M202" s="132"/>
    </row>
    <row r="203" spans="1:13" s="15" customFormat="1" ht="45" customHeight="1" hidden="1">
      <c r="A203" s="21"/>
      <c r="B203" s="113" t="s">
        <v>189</v>
      </c>
      <c r="C203" s="85" t="s">
        <v>292</v>
      </c>
      <c r="D203" s="88" t="s">
        <v>172</v>
      </c>
      <c r="E203" s="88" t="s">
        <v>166</v>
      </c>
      <c r="F203" s="100" t="s">
        <v>188</v>
      </c>
      <c r="G203" s="90">
        <f>G204</f>
        <v>0</v>
      </c>
      <c r="H203" s="24"/>
      <c r="K203" s="48"/>
      <c r="L203" s="131"/>
      <c r="M203" s="132"/>
    </row>
    <row r="204" spans="1:13" s="15" customFormat="1" ht="35.25" customHeight="1" hidden="1">
      <c r="A204" s="21"/>
      <c r="B204" s="113" t="s">
        <v>199</v>
      </c>
      <c r="C204" s="85" t="s">
        <v>292</v>
      </c>
      <c r="D204" s="88" t="s">
        <v>172</v>
      </c>
      <c r="E204" s="88" t="s">
        <v>166</v>
      </c>
      <c r="F204" s="100" t="s">
        <v>198</v>
      </c>
      <c r="G204" s="90"/>
      <c r="H204" s="24"/>
      <c r="K204" s="48"/>
      <c r="L204" s="131"/>
      <c r="M204" s="132"/>
    </row>
    <row r="205" spans="1:13" s="15" customFormat="1" ht="36.75" customHeight="1" hidden="1">
      <c r="A205" s="21"/>
      <c r="B205" s="113" t="s">
        <v>207</v>
      </c>
      <c r="C205" s="85" t="s">
        <v>293</v>
      </c>
      <c r="D205" s="88" t="s">
        <v>172</v>
      </c>
      <c r="E205" s="88" t="s">
        <v>166</v>
      </c>
      <c r="F205" s="100"/>
      <c r="G205" s="90">
        <f>G206</f>
        <v>0</v>
      </c>
      <c r="H205" s="24"/>
      <c r="K205" s="48"/>
      <c r="L205" s="131"/>
      <c r="M205" s="132"/>
    </row>
    <row r="206" spans="1:13" s="15" customFormat="1" ht="47.25" customHeight="1" hidden="1">
      <c r="A206" s="21"/>
      <c r="B206" s="113" t="s">
        <v>189</v>
      </c>
      <c r="C206" s="85" t="s">
        <v>293</v>
      </c>
      <c r="D206" s="88" t="s">
        <v>172</v>
      </c>
      <c r="E206" s="88" t="s">
        <v>166</v>
      </c>
      <c r="F206" s="100" t="s">
        <v>188</v>
      </c>
      <c r="G206" s="90">
        <f>G207</f>
        <v>0</v>
      </c>
      <c r="H206" s="24"/>
      <c r="K206" s="48"/>
      <c r="L206" s="131"/>
      <c r="M206" s="132"/>
    </row>
    <row r="207" spans="1:13" s="15" customFormat="1" ht="39" customHeight="1" hidden="1">
      <c r="A207" s="21"/>
      <c r="B207" s="113" t="s">
        <v>199</v>
      </c>
      <c r="C207" s="85" t="s">
        <v>293</v>
      </c>
      <c r="D207" s="88" t="s">
        <v>172</v>
      </c>
      <c r="E207" s="88" t="s">
        <v>166</v>
      </c>
      <c r="F207" s="100" t="s">
        <v>198</v>
      </c>
      <c r="G207" s="90"/>
      <c r="H207" s="24"/>
      <c r="K207" s="48"/>
      <c r="L207" s="131"/>
      <c r="M207" s="132"/>
    </row>
    <row r="208" spans="1:13" s="15" customFormat="1" ht="69.75" customHeight="1" hidden="1">
      <c r="A208" s="21"/>
      <c r="B208" s="116" t="s">
        <v>269</v>
      </c>
      <c r="C208" s="105" t="s">
        <v>290</v>
      </c>
      <c r="D208" s="94" t="s">
        <v>172</v>
      </c>
      <c r="E208" s="94" t="s">
        <v>178</v>
      </c>
      <c r="F208" s="94"/>
      <c r="G208" s="97">
        <f>G210</f>
        <v>0</v>
      </c>
      <c r="H208" s="49">
        <f>H210</f>
        <v>0</v>
      </c>
      <c r="K208" s="48"/>
      <c r="L208" s="131"/>
      <c r="M208" s="132"/>
    </row>
    <row r="209" spans="1:13" s="15" customFormat="1" ht="30" customHeight="1" hidden="1">
      <c r="A209" s="21"/>
      <c r="B209" s="113" t="s">
        <v>364</v>
      </c>
      <c r="C209" s="85" t="s">
        <v>290</v>
      </c>
      <c r="D209" s="88" t="s">
        <v>172</v>
      </c>
      <c r="E209" s="88" t="s">
        <v>172</v>
      </c>
      <c r="F209" s="94"/>
      <c r="G209" s="97">
        <f>G210</f>
        <v>0</v>
      </c>
      <c r="H209" s="49">
        <f>H210</f>
        <v>0</v>
      </c>
      <c r="K209" s="48"/>
      <c r="L209" s="131"/>
      <c r="M209" s="132"/>
    </row>
    <row r="210" spans="1:13" s="15" customFormat="1" ht="49.5" customHeight="1" hidden="1">
      <c r="A210" s="21"/>
      <c r="B210" s="113" t="s">
        <v>128</v>
      </c>
      <c r="C210" s="85" t="s">
        <v>129</v>
      </c>
      <c r="D210" s="88" t="s">
        <v>172</v>
      </c>
      <c r="E210" s="88" t="s">
        <v>172</v>
      </c>
      <c r="F210" s="88"/>
      <c r="G210" s="90">
        <f>G211+G213</f>
        <v>0</v>
      </c>
      <c r="H210" s="61"/>
      <c r="K210" s="48"/>
      <c r="L210" s="131"/>
      <c r="M210" s="132"/>
    </row>
    <row r="211" spans="1:13" s="15" customFormat="1" ht="44.25" customHeight="1" hidden="1">
      <c r="A211" s="21"/>
      <c r="B211" s="113" t="s">
        <v>191</v>
      </c>
      <c r="C211" s="85" t="s">
        <v>129</v>
      </c>
      <c r="D211" s="88" t="s">
        <v>172</v>
      </c>
      <c r="E211" s="88" t="s">
        <v>172</v>
      </c>
      <c r="F211" s="90" t="s">
        <v>190</v>
      </c>
      <c r="G211" s="90">
        <f>G212</f>
        <v>0</v>
      </c>
      <c r="H211" s="61"/>
      <c r="K211" s="48"/>
      <c r="L211" s="131"/>
      <c r="M211" s="132"/>
    </row>
    <row r="212" spans="1:13" s="15" customFormat="1" ht="46.5" customHeight="1" hidden="1">
      <c r="A212" s="21"/>
      <c r="B212" s="113" t="s">
        <v>197</v>
      </c>
      <c r="C212" s="85" t="s">
        <v>129</v>
      </c>
      <c r="D212" s="88" t="s">
        <v>172</v>
      </c>
      <c r="E212" s="88" t="s">
        <v>172</v>
      </c>
      <c r="F212" s="90" t="s">
        <v>196</v>
      </c>
      <c r="G212" s="90"/>
      <c r="H212" s="61"/>
      <c r="K212" s="48"/>
      <c r="L212" s="131"/>
      <c r="M212" s="132"/>
    </row>
    <row r="213" spans="1:13" s="15" customFormat="1" ht="44.25" customHeight="1" hidden="1">
      <c r="A213" s="21"/>
      <c r="B213" s="113" t="s">
        <v>189</v>
      </c>
      <c r="C213" s="85" t="s">
        <v>129</v>
      </c>
      <c r="D213" s="88" t="s">
        <v>172</v>
      </c>
      <c r="E213" s="88" t="s">
        <v>172</v>
      </c>
      <c r="F213" s="90" t="s">
        <v>188</v>
      </c>
      <c r="G213" s="90">
        <f>G214</f>
        <v>0</v>
      </c>
      <c r="H213" s="61"/>
      <c r="K213" s="48"/>
      <c r="L213" s="131"/>
      <c r="M213" s="132"/>
    </row>
    <row r="214" spans="1:13" s="15" customFormat="1" ht="33.75" customHeight="1" hidden="1">
      <c r="A214" s="21"/>
      <c r="B214" s="113" t="s">
        <v>199</v>
      </c>
      <c r="C214" s="85" t="s">
        <v>129</v>
      </c>
      <c r="D214" s="88" t="s">
        <v>172</v>
      </c>
      <c r="E214" s="88" t="s">
        <v>172</v>
      </c>
      <c r="F214" s="90" t="s">
        <v>198</v>
      </c>
      <c r="G214" s="90"/>
      <c r="H214" s="61"/>
      <c r="K214" s="48"/>
      <c r="L214" s="131"/>
      <c r="M214" s="132"/>
    </row>
    <row r="215" spans="1:13" s="15" customFormat="1" ht="37.5" customHeight="1" hidden="1">
      <c r="A215" s="21"/>
      <c r="B215" s="116" t="s">
        <v>270</v>
      </c>
      <c r="C215" s="105" t="s">
        <v>294</v>
      </c>
      <c r="D215" s="94" t="s">
        <v>172</v>
      </c>
      <c r="E215" s="94" t="s">
        <v>164</v>
      </c>
      <c r="F215" s="94"/>
      <c r="G215" s="97">
        <f>G216+G228+G236+G239</f>
        <v>65</v>
      </c>
      <c r="H215" s="49">
        <f>H216+H228+H236+H239</f>
        <v>0</v>
      </c>
      <c r="K215" s="48"/>
      <c r="L215" s="131"/>
      <c r="M215" s="132"/>
    </row>
    <row r="216" spans="1:13" s="15" customFormat="1" ht="33.75" customHeight="1" hidden="1">
      <c r="A216" s="21"/>
      <c r="B216" s="109" t="s">
        <v>210</v>
      </c>
      <c r="C216" s="85" t="s">
        <v>295</v>
      </c>
      <c r="D216" s="88" t="s">
        <v>172</v>
      </c>
      <c r="E216" s="88" t="s">
        <v>164</v>
      </c>
      <c r="F216" s="88"/>
      <c r="G216" s="90">
        <f>G217+G220+G223</f>
        <v>65</v>
      </c>
      <c r="H216" s="24"/>
      <c r="K216" s="48"/>
      <c r="L216" s="131"/>
      <c r="M216" s="132"/>
    </row>
    <row r="217" spans="1:13" s="15" customFormat="1" ht="34.5" customHeight="1" hidden="1">
      <c r="A217" s="21"/>
      <c r="B217" s="109" t="s">
        <v>211</v>
      </c>
      <c r="C217" s="100" t="s">
        <v>296</v>
      </c>
      <c r="D217" s="88" t="s">
        <v>172</v>
      </c>
      <c r="E217" s="88" t="s">
        <v>164</v>
      </c>
      <c r="F217" s="100"/>
      <c r="G217" s="90">
        <f>G218</f>
        <v>0</v>
      </c>
      <c r="H217" s="24"/>
      <c r="K217" s="48"/>
      <c r="L217" s="131"/>
      <c r="M217" s="132"/>
    </row>
    <row r="218" spans="1:13" s="15" customFormat="1" ht="99" customHeight="1" hidden="1">
      <c r="A218" s="21"/>
      <c r="B218" s="113" t="s">
        <v>202</v>
      </c>
      <c r="C218" s="100" t="s">
        <v>296</v>
      </c>
      <c r="D218" s="88" t="s">
        <v>172</v>
      </c>
      <c r="E218" s="88" t="s">
        <v>164</v>
      </c>
      <c r="F218" s="100" t="s">
        <v>200</v>
      </c>
      <c r="G218" s="90">
        <f>G219</f>
        <v>0</v>
      </c>
      <c r="H218" s="24"/>
      <c r="K218" s="48"/>
      <c r="L218" s="131"/>
      <c r="M218" s="132"/>
    </row>
    <row r="219" spans="1:13" s="15" customFormat="1" ht="33.75" customHeight="1" hidden="1">
      <c r="A219" s="21"/>
      <c r="B219" s="113" t="s">
        <v>203</v>
      </c>
      <c r="C219" s="100" t="s">
        <v>296</v>
      </c>
      <c r="D219" s="88" t="s">
        <v>172</v>
      </c>
      <c r="E219" s="88" t="s">
        <v>164</v>
      </c>
      <c r="F219" s="100" t="s">
        <v>201</v>
      </c>
      <c r="G219" s="90"/>
      <c r="H219" s="24"/>
      <c r="K219" s="48"/>
      <c r="L219" s="131"/>
      <c r="M219" s="132"/>
    </row>
    <row r="220" spans="1:13" s="15" customFormat="1" ht="39" customHeight="1" hidden="1">
      <c r="A220" s="21"/>
      <c r="B220" s="109" t="s">
        <v>212</v>
      </c>
      <c r="C220" s="100" t="s">
        <v>297</v>
      </c>
      <c r="D220" s="88" t="s">
        <v>172</v>
      </c>
      <c r="E220" s="88" t="s">
        <v>164</v>
      </c>
      <c r="F220" s="100"/>
      <c r="G220" s="90">
        <f>G221</f>
        <v>0</v>
      </c>
      <c r="H220" s="24"/>
      <c r="K220" s="48"/>
      <c r="L220" s="131"/>
      <c r="M220" s="132"/>
    </row>
    <row r="221" spans="1:13" s="15" customFormat="1" ht="99.75" customHeight="1" hidden="1">
      <c r="A221" s="21"/>
      <c r="B221" s="113" t="s">
        <v>202</v>
      </c>
      <c r="C221" s="100" t="s">
        <v>297</v>
      </c>
      <c r="D221" s="88" t="s">
        <v>172</v>
      </c>
      <c r="E221" s="88" t="s">
        <v>164</v>
      </c>
      <c r="F221" s="100" t="s">
        <v>200</v>
      </c>
      <c r="G221" s="90">
        <f>G222</f>
        <v>0</v>
      </c>
      <c r="H221" s="24"/>
      <c r="K221" s="48"/>
      <c r="L221" s="131"/>
      <c r="M221" s="132"/>
    </row>
    <row r="222" spans="1:13" s="15" customFormat="1" ht="39.75" customHeight="1" hidden="1">
      <c r="A222" s="21"/>
      <c r="B222" s="113" t="s">
        <v>203</v>
      </c>
      <c r="C222" s="100" t="s">
        <v>297</v>
      </c>
      <c r="D222" s="88" t="s">
        <v>172</v>
      </c>
      <c r="E222" s="88" t="s">
        <v>164</v>
      </c>
      <c r="F222" s="100" t="s">
        <v>201</v>
      </c>
      <c r="G222" s="90"/>
      <c r="H222" s="24"/>
      <c r="K222" s="48"/>
      <c r="L222" s="131"/>
      <c r="M222" s="132"/>
    </row>
    <row r="223" spans="1:13" s="15" customFormat="1" ht="46.5" customHeight="1" hidden="1">
      <c r="A223" s="21"/>
      <c r="B223" s="109" t="s">
        <v>213</v>
      </c>
      <c r="C223" s="100" t="s">
        <v>298</v>
      </c>
      <c r="D223" s="88" t="s">
        <v>172</v>
      </c>
      <c r="E223" s="88" t="s">
        <v>164</v>
      </c>
      <c r="F223" s="100"/>
      <c r="G223" s="90">
        <f>G224+G226</f>
        <v>65</v>
      </c>
      <c r="H223" s="24"/>
      <c r="K223" s="48"/>
      <c r="L223" s="131"/>
      <c r="M223" s="132"/>
    </row>
    <row r="224" spans="1:13" s="15" customFormat="1" ht="39" customHeight="1">
      <c r="A224" s="21"/>
      <c r="B224" s="91" t="s">
        <v>191</v>
      </c>
      <c r="C224" s="100" t="s">
        <v>426</v>
      </c>
      <c r="D224" s="88" t="s">
        <v>172</v>
      </c>
      <c r="E224" s="88" t="s">
        <v>172</v>
      </c>
      <c r="F224" s="100" t="s">
        <v>190</v>
      </c>
      <c r="G224" s="90">
        <f aca="true" t="shared" si="11" ref="G224:L224">G225</f>
        <v>65</v>
      </c>
      <c r="H224" s="90">
        <f t="shared" si="11"/>
        <v>32.2</v>
      </c>
      <c r="I224" s="90">
        <f t="shared" si="11"/>
        <v>0</v>
      </c>
      <c r="J224" s="90">
        <f t="shared" si="11"/>
        <v>0</v>
      </c>
      <c r="K224" s="90">
        <f t="shared" si="11"/>
        <v>0</v>
      </c>
      <c r="L224" s="127">
        <f t="shared" si="11"/>
        <v>65</v>
      </c>
      <c r="M224" s="90"/>
    </row>
    <row r="225" spans="1:13" s="15" customFormat="1" ht="48" customHeight="1">
      <c r="A225" s="21"/>
      <c r="B225" s="91" t="s">
        <v>197</v>
      </c>
      <c r="C225" s="100" t="s">
        <v>426</v>
      </c>
      <c r="D225" s="88" t="s">
        <v>172</v>
      </c>
      <c r="E225" s="88" t="s">
        <v>172</v>
      </c>
      <c r="F225" s="100" t="s">
        <v>196</v>
      </c>
      <c r="G225" s="90">
        <v>65</v>
      </c>
      <c r="H225" s="24">
        <v>32.2</v>
      </c>
      <c r="K225" s="48"/>
      <c r="L225" s="131">
        <v>65</v>
      </c>
      <c r="M225" s="132"/>
    </row>
    <row r="226" spans="1:13" s="15" customFormat="1" ht="35.25" customHeight="1" hidden="1">
      <c r="A226" s="21"/>
      <c r="B226" s="109" t="s">
        <v>214</v>
      </c>
      <c r="C226" s="100" t="s">
        <v>298</v>
      </c>
      <c r="D226" s="88" t="s">
        <v>172</v>
      </c>
      <c r="E226" s="88" t="s">
        <v>164</v>
      </c>
      <c r="F226" s="100" t="s">
        <v>215</v>
      </c>
      <c r="G226" s="90">
        <f>G227</f>
        <v>0</v>
      </c>
      <c r="H226" s="24">
        <f>H227+H228</f>
        <v>0</v>
      </c>
      <c r="K226" s="48"/>
      <c r="L226" s="131"/>
      <c r="M226" s="132"/>
    </row>
    <row r="227" spans="1:13" s="15" customFormat="1" ht="36" customHeight="1" hidden="1">
      <c r="A227" s="21"/>
      <c r="B227" s="109" t="s">
        <v>216</v>
      </c>
      <c r="C227" s="100" t="s">
        <v>298</v>
      </c>
      <c r="D227" s="88" t="s">
        <v>172</v>
      </c>
      <c r="E227" s="88" t="s">
        <v>164</v>
      </c>
      <c r="F227" s="100" t="s">
        <v>217</v>
      </c>
      <c r="G227" s="90"/>
      <c r="H227" s="24"/>
      <c r="K227" s="48"/>
      <c r="L227" s="131"/>
      <c r="M227" s="132"/>
    </row>
    <row r="228" spans="1:13" s="15" customFormat="1" ht="46.5" customHeight="1" hidden="1">
      <c r="A228" s="21"/>
      <c r="B228" s="115" t="s">
        <v>205</v>
      </c>
      <c r="C228" s="100" t="s">
        <v>97</v>
      </c>
      <c r="D228" s="88" t="s">
        <v>172</v>
      </c>
      <c r="E228" s="88" t="s">
        <v>164</v>
      </c>
      <c r="F228" s="100"/>
      <c r="G228" s="90">
        <f>G229</f>
        <v>0</v>
      </c>
      <c r="H228" s="24"/>
      <c r="K228" s="48"/>
      <c r="L228" s="131"/>
      <c r="M228" s="132"/>
    </row>
    <row r="229" spans="1:13" s="15" customFormat="1" ht="96.75" customHeight="1" hidden="1">
      <c r="A229" s="21"/>
      <c r="B229" s="115" t="s">
        <v>233</v>
      </c>
      <c r="C229" s="100" t="s">
        <v>299</v>
      </c>
      <c r="D229" s="88" t="s">
        <v>172</v>
      </c>
      <c r="E229" s="88" t="s">
        <v>164</v>
      </c>
      <c r="F229" s="100"/>
      <c r="G229" s="90">
        <f>G230+G232+G234</f>
        <v>0</v>
      </c>
      <c r="H229" s="24"/>
      <c r="K229" s="48"/>
      <c r="L229" s="131"/>
      <c r="M229" s="132"/>
    </row>
    <row r="230" spans="1:13" s="15" customFormat="1" ht="92.25" customHeight="1" hidden="1">
      <c r="A230" s="21"/>
      <c r="B230" s="113" t="s">
        <v>202</v>
      </c>
      <c r="C230" s="100" t="s">
        <v>299</v>
      </c>
      <c r="D230" s="88" t="s">
        <v>172</v>
      </c>
      <c r="E230" s="88" t="s">
        <v>164</v>
      </c>
      <c r="F230" s="85" t="s">
        <v>200</v>
      </c>
      <c r="G230" s="90">
        <f>G231</f>
        <v>0</v>
      </c>
      <c r="H230" s="24"/>
      <c r="K230" s="48"/>
      <c r="L230" s="131"/>
      <c r="M230" s="132"/>
    </row>
    <row r="231" spans="1:13" s="15" customFormat="1" ht="39" customHeight="1" hidden="1">
      <c r="A231" s="21"/>
      <c r="B231" s="113" t="s">
        <v>219</v>
      </c>
      <c r="C231" s="100" t="s">
        <v>299</v>
      </c>
      <c r="D231" s="88" t="s">
        <v>172</v>
      </c>
      <c r="E231" s="88" t="s">
        <v>164</v>
      </c>
      <c r="F231" s="85" t="s">
        <v>220</v>
      </c>
      <c r="G231" s="90"/>
      <c r="H231" s="24"/>
      <c r="K231" s="48"/>
      <c r="L231" s="131"/>
      <c r="M231" s="132"/>
    </row>
    <row r="232" spans="1:13" s="15" customFormat="1" ht="33" customHeight="1" hidden="1">
      <c r="A232" s="21"/>
      <c r="B232" s="91" t="s">
        <v>191</v>
      </c>
      <c r="C232" s="100" t="s">
        <v>299</v>
      </c>
      <c r="D232" s="88" t="s">
        <v>172</v>
      </c>
      <c r="E232" s="88" t="s">
        <v>164</v>
      </c>
      <c r="F232" s="85" t="s">
        <v>190</v>
      </c>
      <c r="G232" s="90">
        <f>G233</f>
        <v>0</v>
      </c>
      <c r="H232" s="24"/>
      <c r="K232" s="48"/>
      <c r="L232" s="131"/>
      <c r="M232" s="132"/>
    </row>
    <row r="233" spans="1:13" s="15" customFormat="1" ht="43.5" customHeight="1" hidden="1">
      <c r="A233" s="21"/>
      <c r="B233" s="91" t="s">
        <v>197</v>
      </c>
      <c r="C233" s="100" t="s">
        <v>299</v>
      </c>
      <c r="D233" s="88" t="s">
        <v>172</v>
      </c>
      <c r="E233" s="88" t="s">
        <v>164</v>
      </c>
      <c r="F233" s="85" t="s">
        <v>196</v>
      </c>
      <c r="G233" s="90"/>
      <c r="H233" s="24"/>
      <c r="K233" s="48"/>
      <c r="L233" s="131"/>
      <c r="M233" s="132"/>
    </row>
    <row r="234" spans="1:13" s="15" customFormat="1" ht="29.25" customHeight="1" hidden="1">
      <c r="A234" s="21"/>
      <c r="B234" s="119" t="s">
        <v>214</v>
      </c>
      <c r="C234" s="100" t="s">
        <v>299</v>
      </c>
      <c r="D234" s="88" t="s">
        <v>172</v>
      </c>
      <c r="E234" s="88" t="s">
        <v>164</v>
      </c>
      <c r="F234" s="85" t="s">
        <v>215</v>
      </c>
      <c r="G234" s="90">
        <f>G235</f>
        <v>0</v>
      </c>
      <c r="H234" s="24"/>
      <c r="K234" s="48"/>
      <c r="L234" s="131"/>
      <c r="M234" s="132"/>
    </row>
    <row r="235" spans="1:13" s="15" customFormat="1" ht="30.75" customHeight="1" hidden="1">
      <c r="A235" s="21"/>
      <c r="B235" s="119" t="s">
        <v>216</v>
      </c>
      <c r="C235" s="100" t="s">
        <v>299</v>
      </c>
      <c r="D235" s="88" t="s">
        <v>172</v>
      </c>
      <c r="E235" s="88" t="s">
        <v>164</v>
      </c>
      <c r="F235" s="85" t="s">
        <v>217</v>
      </c>
      <c r="G235" s="90"/>
      <c r="H235" s="24"/>
      <c r="K235" s="48"/>
      <c r="L235" s="131"/>
      <c r="M235" s="132"/>
    </row>
    <row r="236" spans="1:13" s="15" customFormat="1" ht="44.25" customHeight="1" hidden="1">
      <c r="A236" s="21"/>
      <c r="B236" s="113" t="s">
        <v>232</v>
      </c>
      <c r="C236" s="100" t="s">
        <v>300</v>
      </c>
      <c r="D236" s="88" t="s">
        <v>172</v>
      </c>
      <c r="E236" s="88" t="s">
        <v>164</v>
      </c>
      <c r="F236" s="100"/>
      <c r="G236" s="90">
        <f>G237</f>
        <v>0</v>
      </c>
      <c r="H236" s="24"/>
      <c r="K236" s="48"/>
      <c r="L236" s="131"/>
      <c r="M236" s="132"/>
    </row>
    <row r="237" spans="1:13" s="15" customFormat="1" ht="47.25" customHeight="1" hidden="1">
      <c r="A237" s="21"/>
      <c r="B237" s="112" t="s">
        <v>189</v>
      </c>
      <c r="C237" s="100" t="s">
        <v>300</v>
      </c>
      <c r="D237" s="88" t="s">
        <v>172</v>
      </c>
      <c r="E237" s="88" t="s">
        <v>164</v>
      </c>
      <c r="F237" s="100" t="s">
        <v>188</v>
      </c>
      <c r="G237" s="90">
        <f>G238</f>
        <v>0</v>
      </c>
      <c r="H237" s="24"/>
      <c r="K237" s="48"/>
      <c r="L237" s="131"/>
      <c r="M237" s="132"/>
    </row>
    <row r="238" spans="1:13" s="15" customFormat="1" ht="35.25" customHeight="1" hidden="1">
      <c r="A238" s="21"/>
      <c r="B238" s="113" t="s">
        <v>199</v>
      </c>
      <c r="C238" s="100" t="s">
        <v>300</v>
      </c>
      <c r="D238" s="88" t="s">
        <v>172</v>
      </c>
      <c r="E238" s="88" t="s">
        <v>164</v>
      </c>
      <c r="F238" s="100" t="s">
        <v>198</v>
      </c>
      <c r="G238" s="90"/>
      <c r="H238" s="24"/>
      <c r="K238" s="48"/>
      <c r="L238" s="131"/>
      <c r="M238" s="132"/>
    </row>
    <row r="239" spans="1:13" s="15" customFormat="1" ht="32.25" customHeight="1" hidden="1">
      <c r="A239" s="21"/>
      <c r="B239" s="113" t="s">
        <v>222</v>
      </c>
      <c r="C239" s="100" t="s">
        <v>301</v>
      </c>
      <c r="D239" s="88" t="s">
        <v>172</v>
      </c>
      <c r="E239" s="88" t="s">
        <v>164</v>
      </c>
      <c r="F239" s="100"/>
      <c r="G239" s="90">
        <f>G240</f>
        <v>0</v>
      </c>
      <c r="H239" s="24"/>
      <c r="K239" s="48"/>
      <c r="L239" s="131"/>
      <c r="M239" s="132"/>
    </row>
    <row r="240" spans="1:13" s="15" customFormat="1" ht="45.75" customHeight="1" hidden="1">
      <c r="A240" s="21"/>
      <c r="B240" s="112" t="s">
        <v>189</v>
      </c>
      <c r="C240" s="100" t="s">
        <v>301</v>
      </c>
      <c r="D240" s="88" t="s">
        <v>172</v>
      </c>
      <c r="E240" s="88" t="s">
        <v>164</v>
      </c>
      <c r="F240" s="100" t="s">
        <v>188</v>
      </c>
      <c r="G240" s="90">
        <f>G241</f>
        <v>0</v>
      </c>
      <c r="H240" s="24"/>
      <c r="K240" s="48"/>
      <c r="L240" s="131"/>
      <c r="M240" s="132"/>
    </row>
    <row r="241" spans="1:13" s="15" customFormat="1" ht="34.5" customHeight="1" hidden="1">
      <c r="A241" s="21"/>
      <c r="B241" s="113" t="s">
        <v>199</v>
      </c>
      <c r="C241" s="100" t="s">
        <v>301</v>
      </c>
      <c r="D241" s="88" t="s">
        <v>172</v>
      </c>
      <c r="E241" s="88" t="s">
        <v>164</v>
      </c>
      <c r="F241" s="100" t="s">
        <v>198</v>
      </c>
      <c r="G241" s="90"/>
      <c r="H241" s="24"/>
      <c r="K241" s="48"/>
      <c r="L241" s="131"/>
      <c r="M241" s="132"/>
    </row>
    <row r="242" spans="1:13" s="15" customFormat="1" ht="116.25" customHeight="1" hidden="1">
      <c r="A242" s="29">
        <v>4</v>
      </c>
      <c r="B242" s="120" t="s">
        <v>371</v>
      </c>
      <c r="C242" s="110" t="s">
        <v>354</v>
      </c>
      <c r="D242" s="88"/>
      <c r="E242" s="88"/>
      <c r="F242" s="100"/>
      <c r="G242" s="121">
        <f>G243</f>
        <v>14628.1</v>
      </c>
      <c r="H242" s="24"/>
      <c r="K242" s="48"/>
      <c r="L242" s="131"/>
      <c r="M242" s="132"/>
    </row>
    <row r="243" spans="1:13" s="15" customFormat="1" ht="54" customHeight="1" hidden="1">
      <c r="A243" s="21"/>
      <c r="B243" s="113" t="s">
        <v>353</v>
      </c>
      <c r="C243" s="100" t="s">
        <v>354</v>
      </c>
      <c r="D243" s="88"/>
      <c r="E243" s="88"/>
      <c r="F243" s="100"/>
      <c r="G243" s="90">
        <f>G244+G246+G248</f>
        <v>14628.1</v>
      </c>
      <c r="H243" s="24"/>
      <c r="K243" s="48"/>
      <c r="L243" s="131"/>
      <c r="M243" s="132"/>
    </row>
    <row r="244" spans="1:13" s="15" customFormat="1" ht="33.75" customHeight="1" hidden="1">
      <c r="A244" s="21"/>
      <c r="B244" s="109" t="s">
        <v>191</v>
      </c>
      <c r="C244" s="100" t="s">
        <v>355</v>
      </c>
      <c r="D244" s="88" t="s">
        <v>165</v>
      </c>
      <c r="E244" s="88" t="s">
        <v>168</v>
      </c>
      <c r="F244" s="100" t="s">
        <v>190</v>
      </c>
      <c r="G244" s="90">
        <f>G245</f>
        <v>10808</v>
      </c>
      <c r="H244" s="24"/>
      <c r="K244" s="48"/>
      <c r="L244" s="131"/>
      <c r="M244" s="132"/>
    </row>
    <row r="245" spans="1:13" s="15" customFormat="1" ht="46.5" customHeight="1" hidden="1">
      <c r="A245" s="21"/>
      <c r="B245" s="109" t="s">
        <v>197</v>
      </c>
      <c r="C245" s="100" t="s">
        <v>355</v>
      </c>
      <c r="D245" s="88" t="s">
        <v>165</v>
      </c>
      <c r="E245" s="88" t="s">
        <v>168</v>
      </c>
      <c r="F245" s="100" t="s">
        <v>196</v>
      </c>
      <c r="G245" s="90">
        <v>10808</v>
      </c>
      <c r="H245" s="24"/>
      <c r="K245" s="48"/>
      <c r="L245" s="131"/>
      <c r="M245" s="132"/>
    </row>
    <row r="246" spans="1:13" s="15" customFormat="1" ht="44.25" customHeight="1" hidden="1">
      <c r="A246" s="21"/>
      <c r="B246" s="109" t="s">
        <v>191</v>
      </c>
      <c r="C246" s="100" t="s">
        <v>355</v>
      </c>
      <c r="D246" s="88" t="s">
        <v>165</v>
      </c>
      <c r="E246" s="88" t="s">
        <v>175</v>
      </c>
      <c r="F246" s="100" t="s">
        <v>190</v>
      </c>
      <c r="G246" s="90">
        <f>G247</f>
        <v>3120.1</v>
      </c>
      <c r="H246" s="24"/>
      <c r="K246" s="48"/>
      <c r="L246" s="131"/>
      <c r="M246" s="132"/>
    </row>
    <row r="247" spans="1:13" s="15" customFormat="1" ht="47.25" customHeight="1" hidden="1">
      <c r="A247" s="21"/>
      <c r="B247" s="109" t="s">
        <v>197</v>
      </c>
      <c r="C247" s="100" t="s">
        <v>355</v>
      </c>
      <c r="D247" s="88" t="s">
        <v>165</v>
      </c>
      <c r="E247" s="88" t="s">
        <v>175</v>
      </c>
      <c r="F247" s="100" t="s">
        <v>196</v>
      </c>
      <c r="G247" s="90">
        <f>2804+316.1</f>
        <v>3120.1</v>
      </c>
      <c r="H247" s="24"/>
      <c r="K247" s="48"/>
      <c r="L247" s="131"/>
      <c r="M247" s="132"/>
    </row>
    <row r="248" spans="1:13" s="15" customFormat="1" ht="47.25" customHeight="1" hidden="1">
      <c r="A248" s="21"/>
      <c r="B248" s="109" t="s">
        <v>191</v>
      </c>
      <c r="C248" s="100" t="s">
        <v>355</v>
      </c>
      <c r="D248" s="88" t="s">
        <v>172</v>
      </c>
      <c r="E248" s="88" t="s">
        <v>164</v>
      </c>
      <c r="F248" s="100" t="s">
        <v>190</v>
      </c>
      <c r="G248" s="90">
        <f>G249</f>
        <v>700</v>
      </c>
      <c r="H248" s="24"/>
      <c r="K248" s="48"/>
      <c r="L248" s="131"/>
      <c r="M248" s="132"/>
    </row>
    <row r="249" spans="1:13" s="15" customFormat="1" ht="47.25" customHeight="1" hidden="1">
      <c r="A249" s="21"/>
      <c r="B249" s="109" t="s">
        <v>197</v>
      </c>
      <c r="C249" s="100" t="s">
        <v>355</v>
      </c>
      <c r="D249" s="88" t="s">
        <v>172</v>
      </c>
      <c r="E249" s="88" t="s">
        <v>164</v>
      </c>
      <c r="F249" s="100" t="s">
        <v>196</v>
      </c>
      <c r="G249" s="90">
        <v>700</v>
      </c>
      <c r="H249" s="24"/>
      <c r="K249" s="48"/>
      <c r="L249" s="131"/>
      <c r="M249" s="132"/>
    </row>
    <row r="250" spans="1:13" s="15" customFormat="1" ht="47.25" customHeight="1">
      <c r="A250" s="21"/>
      <c r="B250" s="109" t="s">
        <v>450</v>
      </c>
      <c r="C250" s="100" t="s">
        <v>451</v>
      </c>
      <c r="D250" s="88" t="s">
        <v>172</v>
      </c>
      <c r="E250" s="88" t="s">
        <v>172</v>
      </c>
      <c r="F250" s="100" t="s">
        <v>188</v>
      </c>
      <c r="G250" s="90">
        <f aca="true" t="shared" si="12" ref="G250:L250">G251</f>
        <v>60</v>
      </c>
      <c r="H250" s="90">
        <f t="shared" si="12"/>
        <v>0</v>
      </c>
      <c r="I250" s="90">
        <f t="shared" si="12"/>
        <v>0</v>
      </c>
      <c r="J250" s="90">
        <f t="shared" si="12"/>
        <v>0</v>
      </c>
      <c r="K250" s="90">
        <f t="shared" si="12"/>
        <v>0</v>
      </c>
      <c r="L250" s="127">
        <f t="shared" si="12"/>
        <v>59.9</v>
      </c>
      <c r="M250" s="90">
        <v>99.8</v>
      </c>
    </row>
    <row r="251" spans="1:13" s="15" customFormat="1" ht="47.25" customHeight="1">
      <c r="A251" s="21"/>
      <c r="B251" s="109" t="s">
        <v>433</v>
      </c>
      <c r="C251" s="100" t="s">
        <v>451</v>
      </c>
      <c r="D251" s="88" t="s">
        <v>172</v>
      </c>
      <c r="E251" s="88" t="s">
        <v>172</v>
      </c>
      <c r="F251" s="100" t="s">
        <v>198</v>
      </c>
      <c r="G251" s="90">
        <v>60</v>
      </c>
      <c r="H251" s="24">
        <v>0</v>
      </c>
      <c r="K251" s="48"/>
      <c r="L251" s="133">
        <v>59.9</v>
      </c>
      <c r="M251" s="132"/>
    </row>
    <row r="252" spans="1:13" s="15" customFormat="1" ht="82.5" customHeight="1">
      <c r="A252" s="29">
        <v>4</v>
      </c>
      <c r="B252" s="82" t="s">
        <v>427</v>
      </c>
      <c r="C252" s="110" t="s">
        <v>354</v>
      </c>
      <c r="D252" s="88"/>
      <c r="E252" s="88"/>
      <c r="F252" s="85"/>
      <c r="G252" s="86">
        <f aca="true" t="shared" si="13" ref="G252:L252">G253</f>
        <v>14410</v>
      </c>
      <c r="H252" s="86">
        <f t="shared" si="13"/>
        <v>6298.6</v>
      </c>
      <c r="I252" s="86">
        <f t="shared" si="13"/>
        <v>0</v>
      </c>
      <c r="J252" s="86">
        <f t="shared" si="13"/>
        <v>0</v>
      </c>
      <c r="K252" s="86">
        <f t="shared" si="13"/>
        <v>0</v>
      </c>
      <c r="L252" s="126">
        <f t="shared" si="13"/>
        <v>14409.5</v>
      </c>
      <c r="M252" s="86">
        <v>100</v>
      </c>
    </row>
    <row r="253" spans="1:13" s="15" customFormat="1" ht="32.25" customHeight="1">
      <c r="A253" s="8"/>
      <c r="B253" s="109" t="s">
        <v>428</v>
      </c>
      <c r="C253" s="85" t="s">
        <v>354</v>
      </c>
      <c r="D253" s="88" t="s">
        <v>169</v>
      </c>
      <c r="E253" s="88" t="s">
        <v>165</v>
      </c>
      <c r="F253" s="85"/>
      <c r="G253" s="90">
        <f aca="true" t="shared" si="14" ref="G253:L253">G254+G260+G266</f>
        <v>14410</v>
      </c>
      <c r="H253" s="90">
        <f t="shared" si="14"/>
        <v>6298.6</v>
      </c>
      <c r="I253" s="90">
        <f t="shared" si="14"/>
        <v>0</v>
      </c>
      <c r="J253" s="90">
        <f t="shared" si="14"/>
        <v>0</v>
      </c>
      <c r="K253" s="90">
        <f t="shared" si="14"/>
        <v>0</v>
      </c>
      <c r="L253" s="127">
        <f t="shared" si="14"/>
        <v>14409.5</v>
      </c>
      <c r="M253" s="132"/>
    </row>
    <row r="254" spans="1:13" s="15" customFormat="1" ht="33" customHeight="1">
      <c r="A254" s="8"/>
      <c r="B254" s="109" t="s">
        <v>429</v>
      </c>
      <c r="C254" s="85" t="s">
        <v>430</v>
      </c>
      <c r="D254" s="88" t="s">
        <v>169</v>
      </c>
      <c r="E254" s="88" t="s">
        <v>165</v>
      </c>
      <c r="F254" s="85"/>
      <c r="G254" s="90">
        <f aca="true" t="shared" si="15" ref="G254:L254">G256</f>
        <v>210</v>
      </c>
      <c r="H254" s="90">
        <f t="shared" si="15"/>
        <v>120.6</v>
      </c>
      <c r="I254" s="90">
        <f t="shared" si="15"/>
        <v>0</v>
      </c>
      <c r="J254" s="90">
        <f t="shared" si="15"/>
        <v>0</v>
      </c>
      <c r="K254" s="90">
        <f t="shared" si="15"/>
        <v>0</v>
      </c>
      <c r="L254" s="127">
        <f t="shared" si="15"/>
        <v>209.5</v>
      </c>
      <c r="M254" s="90">
        <v>99.8</v>
      </c>
    </row>
    <row r="255" spans="1:13" s="15" customFormat="1" ht="44.25" customHeight="1" hidden="1">
      <c r="A255" s="8"/>
      <c r="B255" s="111" t="s">
        <v>10</v>
      </c>
      <c r="C255" s="105" t="s">
        <v>302</v>
      </c>
      <c r="D255" s="94" t="s">
        <v>174</v>
      </c>
      <c r="E255" s="94" t="s">
        <v>165</v>
      </c>
      <c r="F255" s="96"/>
      <c r="G255" s="97">
        <f>G256+G270</f>
        <v>285</v>
      </c>
      <c r="H255" s="49">
        <f>H256+H270</f>
        <v>136.1</v>
      </c>
      <c r="K255" s="48"/>
      <c r="L255" s="131"/>
      <c r="M255" s="132"/>
    </row>
    <row r="256" spans="1:13" s="15" customFormat="1" ht="45.75" customHeight="1">
      <c r="A256" s="8"/>
      <c r="B256" s="112" t="s">
        <v>191</v>
      </c>
      <c r="C256" s="85" t="s">
        <v>430</v>
      </c>
      <c r="D256" s="88" t="s">
        <v>169</v>
      </c>
      <c r="E256" s="88" t="s">
        <v>165</v>
      </c>
      <c r="F256" s="122">
        <v>200</v>
      </c>
      <c r="G256" s="90">
        <f aca="true" t="shared" si="16" ref="G256:L256">G257</f>
        <v>210</v>
      </c>
      <c r="H256" s="90">
        <f t="shared" si="16"/>
        <v>120.6</v>
      </c>
      <c r="I256" s="90">
        <f t="shared" si="16"/>
        <v>0</v>
      </c>
      <c r="J256" s="90">
        <f t="shared" si="16"/>
        <v>0</v>
      </c>
      <c r="K256" s="90">
        <f t="shared" si="16"/>
        <v>0</v>
      </c>
      <c r="L256" s="127">
        <f t="shared" si="16"/>
        <v>209.5</v>
      </c>
      <c r="M256" s="90"/>
    </row>
    <row r="257" spans="1:13" s="15" customFormat="1" ht="33" customHeight="1">
      <c r="A257" s="8"/>
      <c r="B257" s="112" t="s">
        <v>197</v>
      </c>
      <c r="C257" s="85" t="s">
        <v>430</v>
      </c>
      <c r="D257" s="88" t="s">
        <v>169</v>
      </c>
      <c r="E257" s="88" t="s">
        <v>165</v>
      </c>
      <c r="F257" s="96" t="s">
        <v>196</v>
      </c>
      <c r="G257" s="90">
        <v>210</v>
      </c>
      <c r="H257" s="24">
        <v>120.6</v>
      </c>
      <c r="K257" s="48"/>
      <c r="L257" s="133">
        <v>209.5</v>
      </c>
      <c r="M257" s="132"/>
    </row>
    <row r="258" spans="1:13" s="15" customFormat="1" ht="47.25" customHeight="1" hidden="1">
      <c r="A258" s="8"/>
      <c r="B258" s="112" t="s">
        <v>189</v>
      </c>
      <c r="C258" s="85" t="s">
        <v>12</v>
      </c>
      <c r="D258" s="88" t="s">
        <v>174</v>
      </c>
      <c r="E258" s="88" t="s">
        <v>165</v>
      </c>
      <c r="F258" s="100" t="s">
        <v>188</v>
      </c>
      <c r="G258" s="90">
        <f>G259</f>
        <v>0</v>
      </c>
      <c r="H258" s="24"/>
      <c r="K258" s="48"/>
      <c r="L258" s="131"/>
      <c r="M258" s="132"/>
    </row>
    <row r="259" spans="1:13" s="15" customFormat="1" ht="36" customHeight="1" hidden="1">
      <c r="A259" s="8"/>
      <c r="B259" s="113" t="s">
        <v>199</v>
      </c>
      <c r="C259" s="85" t="s">
        <v>12</v>
      </c>
      <c r="D259" s="88" t="s">
        <v>174</v>
      </c>
      <c r="E259" s="88" t="s">
        <v>165</v>
      </c>
      <c r="F259" s="100" t="s">
        <v>198</v>
      </c>
      <c r="G259" s="90"/>
      <c r="H259" s="24"/>
      <c r="K259" s="48"/>
      <c r="L259" s="131"/>
      <c r="M259" s="132"/>
    </row>
    <row r="260" spans="1:13" s="15" customFormat="1" ht="49.5" customHeight="1">
      <c r="A260" s="8"/>
      <c r="B260" s="113" t="s">
        <v>431</v>
      </c>
      <c r="C260" s="85" t="s">
        <v>432</v>
      </c>
      <c r="D260" s="88" t="s">
        <v>169</v>
      </c>
      <c r="E260" s="88" t="s">
        <v>165</v>
      </c>
      <c r="F260" s="100"/>
      <c r="G260" s="90">
        <f aca="true" t="shared" si="17" ref="G260:L260">G261</f>
        <v>13717</v>
      </c>
      <c r="H260" s="90">
        <f t="shared" si="17"/>
        <v>6178</v>
      </c>
      <c r="I260" s="90">
        <f t="shared" si="17"/>
        <v>0</v>
      </c>
      <c r="J260" s="90">
        <f t="shared" si="17"/>
        <v>0</v>
      </c>
      <c r="K260" s="90">
        <f t="shared" si="17"/>
        <v>0</v>
      </c>
      <c r="L260" s="127">
        <f t="shared" si="17"/>
        <v>13717</v>
      </c>
      <c r="M260" s="90">
        <v>100</v>
      </c>
    </row>
    <row r="261" spans="1:13" s="15" customFormat="1" ht="46.5" customHeight="1">
      <c r="A261" s="8"/>
      <c r="B261" s="113" t="s">
        <v>433</v>
      </c>
      <c r="C261" s="85" t="s">
        <v>432</v>
      </c>
      <c r="D261" s="88" t="s">
        <v>169</v>
      </c>
      <c r="E261" s="88" t="s">
        <v>165</v>
      </c>
      <c r="F261" s="100" t="s">
        <v>188</v>
      </c>
      <c r="G261" s="90">
        <f aca="true" t="shared" si="18" ref="G261:L261">G262+G263+G264+G265</f>
        <v>13717</v>
      </c>
      <c r="H261" s="90">
        <f t="shared" si="18"/>
        <v>6178</v>
      </c>
      <c r="I261" s="90">
        <f t="shared" si="18"/>
        <v>0</v>
      </c>
      <c r="J261" s="90">
        <f t="shared" si="18"/>
        <v>0</v>
      </c>
      <c r="K261" s="90">
        <f t="shared" si="18"/>
        <v>0</v>
      </c>
      <c r="L261" s="127">
        <f t="shared" si="18"/>
        <v>13717</v>
      </c>
      <c r="M261" s="90"/>
    </row>
    <row r="262" spans="1:13" s="15" customFormat="1" ht="33.75" customHeight="1">
      <c r="A262" s="8"/>
      <c r="B262" s="113" t="s">
        <v>434</v>
      </c>
      <c r="C262" s="85" t="s">
        <v>432</v>
      </c>
      <c r="D262" s="88" t="s">
        <v>169</v>
      </c>
      <c r="E262" s="88" t="s">
        <v>165</v>
      </c>
      <c r="F262" s="100" t="s">
        <v>198</v>
      </c>
      <c r="G262" s="90">
        <v>13717</v>
      </c>
      <c r="H262" s="24">
        <v>6178</v>
      </c>
      <c r="K262" s="48"/>
      <c r="L262" s="133">
        <v>13717</v>
      </c>
      <c r="M262" s="132"/>
    </row>
    <row r="263" spans="1:13" s="15" customFormat="1" ht="48" customHeight="1" hidden="1">
      <c r="A263" s="8"/>
      <c r="B263" s="113" t="s">
        <v>435</v>
      </c>
      <c r="C263" s="85" t="s">
        <v>432</v>
      </c>
      <c r="D263" s="88" t="s">
        <v>169</v>
      </c>
      <c r="E263" s="88" t="s">
        <v>165</v>
      </c>
      <c r="F263" s="96" t="s">
        <v>198</v>
      </c>
      <c r="G263" s="90"/>
      <c r="H263" s="24"/>
      <c r="K263" s="48"/>
      <c r="L263" s="133"/>
      <c r="M263" s="132"/>
    </row>
    <row r="264" spans="1:13" s="15" customFormat="1" ht="53.25" customHeight="1" hidden="1">
      <c r="A264" s="8"/>
      <c r="B264" s="112" t="s">
        <v>436</v>
      </c>
      <c r="C264" s="85" t="s">
        <v>437</v>
      </c>
      <c r="D264" s="88" t="s">
        <v>169</v>
      </c>
      <c r="E264" s="88" t="s">
        <v>165</v>
      </c>
      <c r="F264" s="85" t="s">
        <v>198</v>
      </c>
      <c r="G264" s="90"/>
      <c r="H264" s="40"/>
      <c r="K264" s="48"/>
      <c r="L264" s="133"/>
      <c r="M264" s="132"/>
    </row>
    <row r="265" spans="1:13" s="15" customFormat="1" ht="40.5" customHeight="1" hidden="1">
      <c r="A265" s="8"/>
      <c r="B265" s="113" t="s">
        <v>438</v>
      </c>
      <c r="C265" s="85" t="s">
        <v>437</v>
      </c>
      <c r="D265" s="88" t="s">
        <v>169</v>
      </c>
      <c r="E265" s="88" t="s">
        <v>165</v>
      </c>
      <c r="F265" s="85">
        <v>610</v>
      </c>
      <c r="G265" s="90"/>
      <c r="H265" s="40"/>
      <c r="K265" s="48"/>
      <c r="L265" s="133"/>
      <c r="M265" s="132"/>
    </row>
    <row r="266" spans="1:13" s="15" customFormat="1" ht="40.5" customHeight="1">
      <c r="A266" s="8"/>
      <c r="B266" s="113" t="s">
        <v>461</v>
      </c>
      <c r="C266" s="85" t="s">
        <v>462</v>
      </c>
      <c r="D266" s="88" t="s">
        <v>169</v>
      </c>
      <c r="E266" s="88" t="s">
        <v>165</v>
      </c>
      <c r="F266" s="85" t="s">
        <v>198</v>
      </c>
      <c r="G266" s="90">
        <v>483</v>
      </c>
      <c r="H266" s="40"/>
      <c r="K266" s="48"/>
      <c r="L266" s="133">
        <v>483</v>
      </c>
      <c r="M266" s="133">
        <v>100</v>
      </c>
    </row>
    <row r="267" spans="1:13" s="15" customFormat="1" ht="74.25" customHeight="1">
      <c r="A267" s="8">
        <v>5</v>
      </c>
      <c r="B267" s="78" t="s">
        <v>441</v>
      </c>
      <c r="C267" s="123" t="s">
        <v>303</v>
      </c>
      <c r="D267" s="88"/>
      <c r="E267" s="88"/>
      <c r="F267" s="96"/>
      <c r="G267" s="86">
        <f aca="true" t="shared" si="19" ref="G267:L270">G268</f>
        <v>75</v>
      </c>
      <c r="H267" s="86">
        <f t="shared" si="19"/>
        <v>15.5</v>
      </c>
      <c r="I267" s="86">
        <f t="shared" si="19"/>
        <v>0</v>
      </c>
      <c r="J267" s="86">
        <f t="shared" si="19"/>
        <v>0</v>
      </c>
      <c r="K267" s="86">
        <f t="shared" si="19"/>
        <v>0</v>
      </c>
      <c r="L267" s="126">
        <f t="shared" si="19"/>
        <v>18.5</v>
      </c>
      <c r="M267" s="86">
        <v>24.7</v>
      </c>
    </row>
    <row r="268" spans="1:13" s="15" customFormat="1" ht="40.5" customHeight="1">
      <c r="A268" s="8"/>
      <c r="B268" s="85" t="s">
        <v>442</v>
      </c>
      <c r="C268" s="85" t="s">
        <v>303</v>
      </c>
      <c r="D268" s="88" t="s">
        <v>174</v>
      </c>
      <c r="E268" s="88" t="s">
        <v>170</v>
      </c>
      <c r="F268" s="85"/>
      <c r="G268" s="90">
        <f t="shared" si="19"/>
        <v>75</v>
      </c>
      <c r="H268" s="90">
        <f t="shared" si="19"/>
        <v>15.5</v>
      </c>
      <c r="I268" s="90">
        <f t="shared" si="19"/>
        <v>0</v>
      </c>
      <c r="J268" s="90">
        <f t="shared" si="19"/>
        <v>0</v>
      </c>
      <c r="K268" s="90">
        <f t="shared" si="19"/>
        <v>0</v>
      </c>
      <c r="L268" s="127">
        <f t="shared" si="19"/>
        <v>18.5</v>
      </c>
      <c r="M268" s="90"/>
    </row>
    <row r="269" spans="1:13" s="15" customFormat="1" ht="40.5" customHeight="1">
      <c r="A269" s="8"/>
      <c r="B269" s="101" t="s">
        <v>443</v>
      </c>
      <c r="C269" s="85" t="s">
        <v>444</v>
      </c>
      <c r="D269" s="88" t="s">
        <v>174</v>
      </c>
      <c r="E269" s="88" t="s">
        <v>170</v>
      </c>
      <c r="F269" s="85"/>
      <c r="G269" s="90">
        <f t="shared" si="19"/>
        <v>75</v>
      </c>
      <c r="H269" s="90">
        <f t="shared" si="19"/>
        <v>15.5</v>
      </c>
      <c r="I269" s="90">
        <f t="shared" si="19"/>
        <v>0</v>
      </c>
      <c r="J269" s="90">
        <f t="shared" si="19"/>
        <v>0</v>
      </c>
      <c r="K269" s="90">
        <f t="shared" si="19"/>
        <v>0</v>
      </c>
      <c r="L269" s="127">
        <f t="shared" si="19"/>
        <v>18.5</v>
      </c>
      <c r="M269" s="90"/>
    </row>
    <row r="270" spans="1:13" s="15" customFormat="1" ht="53.25" customHeight="1">
      <c r="A270" s="8"/>
      <c r="B270" s="85" t="s">
        <v>191</v>
      </c>
      <c r="C270" s="85" t="s">
        <v>444</v>
      </c>
      <c r="D270" s="88" t="s">
        <v>174</v>
      </c>
      <c r="E270" s="88" t="s">
        <v>170</v>
      </c>
      <c r="F270" s="85" t="s">
        <v>190</v>
      </c>
      <c r="G270" s="90">
        <f t="shared" si="19"/>
        <v>75</v>
      </c>
      <c r="H270" s="90">
        <f t="shared" si="19"/>
        <v>15.5</v>
      </c>
      <c r="I270" s="90">
        <f t="shared" si="19"/>
        <v>0</v>
      </c>
      <c r="J270" s="90">
        <f t="shared" si="19"/>
        <v>0</v>
      </c>
      <c r="K270" s="90">
        <f t="shared" si="19"/>
        <v>0</v>
      </c>
      <c r="L270" s="127">
        <f t="shared" si="19"/>
        <v>18.5</v>
      </c>
      <c r="M270" s="90"/>
    </row>
    <row r="271" spans="1:13" s="15" customFormat="1" ht="50.25" customHeight="1">
      <c r="A271" s="8"/>
      <c r="B271" s="85" t="s">
        <v>197</v>
      </c>
      <c r="C271" s="85" t="s">
        <v>444</v>
      </c>
      <c r="D271" s="88" t="s">
        <v>174</v>
      </c>
      <c r="E271" s="88" t="s">
        <v>170</v>
      </c>
      <c r="F271" s="96" t="s">
        <v>196</v>
      </c>
      <c r="G271" s="97">
        <v>75</v>
      </c>
      <c r="H271" s="24">
        <v>15.5</v>
      </c>
      <c r="K271" s="48"/>
      <c r="L271" s="133">
        <v>18.5</v>
      </c>
      <c r="M271" s="132"/>
    </row>
    <row r="272" spans="1:13" s="15" customFormat="1" ht="56.25" customHeight="1" hidden="1">
      <c r="A272" s="8"/>
      <c r="B272" s="85"/>
      <c r="C272" s="85" t="s">
        <v>11</v>
      </c>
      <c r="D272" s="88" t="s">
        <v>174</v>
      </c>
      <c r="E272" s="88" t="s">
        <v>165</v>
      </c>
      <c r="F272" s="100" t="s">
        <v>188</v>
      </c>
      <c r="G272" s="90">
        <f>G273</f>
        <v>0</v>
      </c>
      <c r="H272" s="24"/>
      <c r="K272" s="48"/>
      <c r="L272" s="131"/>
      <c r="M272" s="132"/>
    </row>
    <row r="273" spans="1:13" s="15" customFormat="1" ht="33" customHeight="1" hidden="1">
      <c r="A273" s="8"/>
      <c r="B273" s="85"/>
      <c r="C273" s="85" t="s">
        <v>11</v>
      </c>
      <c r="D273" s="88" t="s">
        <v>174</v>
      </c>
      <c r="E273" s="88" t="s">
        <v>165</v>
      </c>
      <c r="F273" s="100" t="s">
        <v>198</v>
      </c>
      <c r="G273" s="90"/>
      <c r="H273" s="24"/>
      <c r="K273" s="48"/>
      <c r="L273" s="131"/>
      <c r="M273" s="132"/>
    </row>
    <row r="274" spans="1:13" s="15" customFormat="1" ht="61.5" customHeight="1" hidden="1">
      <c r="A274" s="8">
        <v>6</v>
      </c>
      <c r="B274" s="82" t="s">
        <v>446</v>
      </c>
      <c r="C274" s="80" t="s">
        <v>304</v>
      </c>
      <c r="D274" s="124"/>
      <c r="E274" s="124"/>
      <c r="F274" s="80"/>
      <c r="G274" s="125">
        <f>G275</f>
        <v>0</v>
      </c>
      <c r="H274" s="45"/>
      <c r="K274" s="48"/>
      <c r="L274" s="131"/>
      <c r="M274" s="132"/>
    </row>
    <row r="275" spans="1:13" s="15" customFormat="1" ht="40.5" customHeight="1" hidden="1">
      <c r="A275" s="8"/>
      <c r="B275" s="107"/>
      <c r="C275" s="100" t="s">
        <v>440</v>
      </c>
      <c r="D275" s="92" t="s">
        <v>175</v>
      </c>
      <c r="E275" s="92" t="s">
        <v>170</v>
      </c>
      <c r="F275" s="100"/>
      <c r="G275" s="99">
        <f>G276</f>
        <v>0</v>
      </c>
      <c r="H275" s="26"/>
      <c r="K275" s="48"/>
      <c r="L275" s="131"/>
      <c r="M275" s="132"/>
    </row>
    <row r="276" spans="1:13" s="15" customFormat="1" ht="36.75" customHeight="1" hidden="1">
      <c r="A276" s="8"/>
      <c r="B276" s="107" t="s">
        <v>191</v>
      </c>
      <c r="C276" s="100" t="s">
        <v>445</v>
      </c>
      <c r="D276" s="92" t="s">
        <v>168</v>
      </c>
      <c r="E276" s="92" t="s">
        <v>176</v>
      </c>
      <c r="F276" s="100" t="s">
        <v>190</v>
      </c>
      <c r="G276" s="99">
        <f>G277</f>
        <v>0</v>
      </c>
      <c r="H276" s="26"/>
      <c r="K276" s="48"/>
      <c r="L276" s="131"/>
      <c r="M276" s="132"/>
    </row>
    <row r="277" spans="1:13" s="15" customFormat="1" ht="48.75" customHeight="1" hidden="1">
      <c r="A277" s="8"/>
      <c r="B277" s="107" t="s">
        <v>197</v>
      </c>
      <c r="C277" s="100" t="s">
        <v>445</v>
      </c>
      <c r="D277" s="92" t="s">
        <v>168</v>
      </c>
      <c r="E277" s="92" t="s">
        <v>176</v>
      </c>
      <c r="F277" s="100" t="s">
        <v>196</v>
      </c>
      <c r="G277" s="99">
        <v>0</v>
      </c>
      <c r="H277" s="26"/>
      <c r="K277" s="48"/>
      <c r="L277" s="131"/>
      <c r="M277" s="132"/>
    </row>
    <row r="278" spans="1:13" s="15" customFormat="1" ht="71.25" customHeight="1">
      <c r="A278" s="18">
        <v>6</v>
      </c>
      <c r="B278" s="82" t="s">
        <v>439</v>
      </c>
      <c r="C278" s="110" t="s">
        <v>305</v>
      </c>
      <c r="D278" s="84"/>
      <c r="E278" s="84"/>
      <c r="F278" s="85"/>
      <c r="G278" s="86">
        <f>G279</f>
        <v>60</v>
      </c>
      <c r="H278" s="86">
        <f aca="true" t="shared" si="20" ref="H278:L279">H279</f>
        <v>0</v>
      </c>
      <c r="I278" s="86">
        <f t="shared" si="20"/>
        <v>0</v>
      </c>
      <c r="J278" s="86">
        <f t="shared" si="20"/>
        <v>0</v>
      </c>
      <c r="K278" s="86">
        <f t="shared" si="20"/>
        <v>0</v>
      </c>
      <c r="L278" s="126">
        <f t="shared" si="20"/>
        <v>46.9</v>
      </c>
      <c r="M278" s="86">
        <v>78.2</v>
      </c>
    </row>
    <row r="279" spans="1:13" s="15" customFormat="1" ht="27" customHeight="1">
      <c r="A279" s="17"/>
      <c r="B279" s="109" t="s">
        <v>447</v>
      </c>
      <c r="C279" s="85" t="s">
        <v>305</v>
      </c>
      <c r="D279" s="88" t="s">
        <v>169</v>
      </c>
      <c r="E279" s="88" t="s">
        <v>165</v>
      </c>
      <c r="F279" s="85" t="s">
        <v>188</v>
      </c>
      <c r="G279" s="90">
        <f>G280</f>
        <v>60</v>
      </c>
      <c r="H279" s="90">
        <f t="shared" si="20"/>
        <v>0</v>
      </c>
      <c r="I279" s="90">
        <f t="shared" si="20"/>
        <v>0</v>
      </c>
      <c r="J279" s="90">
        <f t="shared" si="20"/>
        <v>0</v>
      </c>
      <c r="K279" s="90">
        <f t="shared" si="20"/>
        <v>0</v>
      </c>
      <c r="L279" s="127">
        <f t="shared" si="20"/>
        <v>46.9</v>
      </c>
      <c r="M279" s="90"/>
    </row>
    <row r="280" spans="1:13" s="15" customFormat="1" ht="31.5" customHeight="1">
      <c r="A280" s="17"/>
      <c r="B280" s="109" t="s">
        <v>448</v>
      </c>
      <c r="C280" s="85" t="s">
        <v>305</v>
      </c>
      <c r="D280" s="88" t="s">
        <v>169</v>
      </c>
      <c r="E280" s="88" t="s">
        <v>165</v>
      </c>
      <c r="F280" s="85" t="s">
        <v>198</v>
      </c>
      <c r="G280" s="90">
        <v>60</v>
      </c>
      <c r="H280" s="26">
        <v>0</v>
      </c>
      <c r="K280" s="48"/>
      <c r="L280" s="131">
        <v>46.9</v>
      </c>
      <c r="M280" s="132"/>
    </row>
    <row r="281" spans="1:11" s="15" customFormat="1" ht="27.75" customHeight="1" hidden="1">
      <c r="A281" s="8"/>
      <c r="B281" s="54"/>
      <c r="C281" s="22" t="s">
        <v>350</v>
      </c>
      <c r="D281" s="25"/>
      <c r="E281" s="25"/>
      <c r="F281" s="22"/>
      <c r="G281" s="24">
        <f>G282</f>
        <v>0</v>
      </c>
      <c r="H281" s="26"/>
      <c r="K281" s="71"/>
    </row>
    <row r="282" spans="1:11" s="15" customFormat="1" ht="26.25" customHeight="1" hidden="1">
      <c r="A282" s="8"/>
      <c r="B282" s="54"/>
      <c r="C282" s="22" t="s">
        <v>350</v>
      </c>
      <c r="D282" s="25"/>
      <c r="E282" s="25"/>
      <c r="F282" s="22"/>
      <c r="G282" s="24">
        <f>G283</f>
        <v>0</v>
      </c>
      <c r="H282" s="26"/>
      <c r="K282" s="71"/>
    </row>
    <row r="283" spans="1:11" s="15" customFormat="1" ht="43.5" customHeight="1" hidden="1">
      <c r="A283" s="8"/>
      <c r="B283" s="54"/>
      <c r="C283" s="22" t="s">
        <v>350</v>
      </c>
      <c r="D283" s="25"/>
      <c r="E283" s="25"/>
      <c r="F283" s="22"/>
      <c r="G283" s="24"/>
      <c r="H283" s="26"/>
      <c r="K283" s="71"/>
    </row>
    <row r="284" spans="1:11" s="15" customFormat="1" ht="72.75" customHeight="1" hidden="1">
      <c r="A284" s="18">
        <v>8</v>
      </c>
      <c r="B284" s="33" t="s">
        <v>370</v>
      </c>
      <c r="C284" s="38" t="s">
        <v>98</v>
      </c>
      <c r="D284" s="9"/>
      <c r="E284" s="9"/>
      <c r="F284" s="9"/>
      <c r="G284" s="40">
        <f>G285+G288+G304+G301+G298</f>
        <v>33231.7</v>
      </c>
      <c r="H284" s="40">
        <f>H285+H288+H304+H301+H298</f>
        <v>0</v>
      </c>
      <c r="K284" s="71"/>
    </row>
    <row r="285" spans="1:11" s="15" customFormat="1" ht="57" customHeight="1" hidden="1">
      <c r="A285" s="21"/>
      <c r="B285" s="57" t="s">
        <v>345</v>
      </c>
      <c r="C285" s="44" t="s">
        <v>306</v>
      </c>
      <c r="D285" s="39" t="s">
        <v>166</v>
      </c>
      <c r="E285" s="39" t="s">
        <v>164</v>
      </c>
      <c r="F285" s="52"/>
      <c r="G285" s="49">
        <f>G286</f>
        <v>4500</v>
      </c>
      <c r="H285" s="47"/>
      <c r="K285" s="71"/>
    </row>
    <row r="286" spans="1:11" s="15" customFormat="1" ht="35.25" customHeight="1" hidden="1">
      <c r="A286" s="21"/>
      <c r="B286" s="54" t="s">
        <v>191</v>
      </c>
      <c r="C286" s="22" t="s">
        <v>307</v>
      </c>
      <c r="D286" s="25" t="s">
        <v>166</v>
      </c>
      <c r="E286" s="25" t="s">
        <v>164</v>
      </c>
      <c r="F286" s="22" t="s">
        <v>190</v>
      </c>
      <c r="G286" s="24">
        <f>G287</f>
        <v>4500</v>
      </c>
      <c r="H286" s="47"/>
      <c r="K286" s="71"/>
    </row>
    <row r="287" spans="1:11" s="15" customFormat="1" ht="50.25" customHeight="1" hidden="1">
      <c r="A287" s="21"/>
      <c r="B287" s="54" t="s">
        <v>197</v>
      </c>
      <c r="C287" s="22" t="s">
        <v>307</v>
      </c>
      <c r="D287" s="25" t="s">
        <v>166</v>
      </c>
      <c r="E287" s="25" t="s">
        <v>164</v>
      </c>
      <c r="F287" s="22" t="s">
        <v>196</v>
      </c>
      <c r="G287" s="24">
        <v>4500</v>
      </c>
      <c r="H287" s="47"/>
      <c r="K287" s="71"/>
    </row>
    <row r="288" spans="1:11" s="15" customFormat="1" ht="63" customHeight="1" hidden="1">
      <c r="A288" s="21"/>
      <c r="B288" s="57" t="s">
        <v>239</v>
      </c>
      <c r="C288" s="44" t="s">
        <v>308</v>
      </c>
      <c r="D288" s="39" t="s">
        <v>166</v>
      </c>
      <c r="E288" s="39" t="s">
        <v>164</v>
      </c>
      <c r="F288" s="52"/>
      <c r="G288" s="49">
        <f>G289+G291</f>
        <v>27651.7</v>
      </c>
      <c r="H288" s="47"/>
      <c r="K288" s="71"/>
    </row>
    <row r="289" spans="1:11" s="15" customFormat="1" ht="47.25" customHeight="1" hidden="1">
      <c r="A289" s="21"/>
      <c r="B289" s="54" t="s">
        <v>191</v>
      </c>
      <c r="C289" s="22" t="s">
        <v>309</v>
      </c>
      <c r="D289" s="25" t="s">
        <v>166</v>
      </c>
      <c r="E289" s="25" t="s">
        <v>164</v>
      </c>
      <c r="F289" s="22" t="s">
        <v>190</v>
      </c>
      <c r="G289" s="24">
        <f>G290</f>
        <v>1000</v>
      </c>
      <c r="H289" s="47"/>
      <c r="K289" s="71"/>
    </row>
    <row r="290" spans="1:11" s="15" customFormat="1" ht="48.75" customHeight="1" hidden="1">
      <c r="A290" s="21"/>
      <c r="B290" s="54" t="s">
        <v>197</v>
      </c>
      <c r="C290" s="22" t="s">
        <v>309</v>
      </c>
      <c r="D290" s="25" t="s">
        <v>166</v>
      </c>
      <c r="E290" s="25" t="s">
        <v>164</v>
      </c>
      <c r="F290" s="22" t="s">
        <v>196</v>
      </c>
      <c r="G290" s="24">
        <v>1000</v>
      </c>
      <c r="H290" s="47"/>
      <c r="K290" s="71"/>
    </row>
    <row r="291" spans="1:11" s="15" customFormat="1" ht="45.75" customHeight="1" hidden="1">
      <c r="A291" s="21"/>
      <c r="B291" s="54" t="s">
        <v>346</v>
      </c>
      <c r="C291" s="22" t="s">
        <v>347</v>
      </c>
      <c r="D291" s="39" t="s">
        <v>166</v>
      </c>
      <c r="E291" s="39" t="s">
        <v>164</v>
      </c>
      <c r="F291" s="44"/>
      <c r="G291" s="24">
        <f>G292+G294+G296</f>
        <v>26651.7</v>
      </c>
      <c r="H291" s="47"/>
      <c r="K291" s="71"/>
    </row>
    <row r="292" spans="1:11" s="15" customFormat="1" ht="96" customHeight="1" hidden="1">
      <c r="A292" s="21"/>
      <c r="B292" s="17" t="s">
        <v>202</v>
      </c>
      <c r="C292" s="22" t="s">
        <v>347</v>
      </c>
      <c r="D292" s="25" t="s">
        <v>166</v>
      </c>
      <c r="E292" s="25" t="s">
        <v>164</v>
      </c>
      <c r="F292" s="27" t="s">
        <v>200</v>
      </c>
      <c r="G292" s="24">
        <f>G293</f>
        <v>24053</v>
      </c>
      <c r="H292" s="47"/>
      <c r="K292" s="71"/>
    </row>
    <row r="293" spans="1:11" s="15" customFormat="1" ht="40.5" customHeight="1" hidden="1">
      <c r="A293" s="21"/>
      <c r="B293" s="17" t="s">
        <v>219</v>
      </c>
      <c r="C293" s="22" t="s">
        <v>347</v>
      </c>
      <c r="D293" s="25" t="s">
        <v>166</v>
      </c>
      <c r="E293" s="25" t="s">
        <v>164</v>
      </c>
      <c r="F293" s="27" t="s">
        <v>220</v>
      </c>
      <c r="G293" s="24">
        <v>24053</v>
      </c>
      <c r="H293" s="47"/>
      <c r="K293" s="71"/>
    </row>
    <row r="294" spans="1:11" s="15" customFormat="1" ht="39" customHeight="1" hidden="1">
      <c r="A294" s="21"/>
      <c r="B294" s="54" t="s">
        <v>191</v>
      </c>
      <c r="C294" s="22" t="s">
        <v>347</v>
      </c>
      <c r="D294" s="25" t="s">
        <v>166</v>
      </c>
      <c r="E294" s="25" t="s">
        <v>164</v>
      </c>
      <c r="F294" s="22" t="s">
        <v>190</v>
      </c>
      <c r="G294" s="24">
        <f>G295</f>
        <v>1343</v>
      </c>
      <c r="H294" s="47"/>
      <c r="K294" s="71"/>
    </row>
    <row r="295" spans="1:11" s="15" customFormat="1" ht="47.25" customHeight="1" hidden="1">
      <c r="A295" s="21"/>
      <c r="B295" s="54" t="s">
        <v>197</v>
      </c>
      <c r="C295" s="22" t="s">
        <v>347</v>
      </c>
      <c r="D295" s="25" t="s">
        <v>166</v>
      </c>
      <c r="E295" s="25" t="s">
        <v>164</v>
      </c>
      <c r="F295" s="22" t="s">
        <v>196</v>
      </c>
      <c r="G295" s="24">
        <v>1343</v>
      </c>
      <c r="H295" s="47"/>
      <c r="K295" s="71"/>
    </row>
    <row r="296" spans="1:11" s="15" customFormat="1" ht="36.75" customHeight="1" hidden="1">
      <c r="A296" s="21"/>
      <c r="B296" s="54" t="s">
        <v>214</v>
      </c>
      <c r="C296" s="22" t="s">
        <v>347</v>
      </c>
      <c r="D296" s="25" t="s">
        <v>166</v>
      </c>
      <c r="E296" s="25" t="s">
        <v>164</v>
      </c>
      <c r="F296" s="22" t="s">
        <v>215</v>
      </c>
      <c r="G296" s="24">
        <f>G297</f>
        <v>1255.7</v>
      </c>
      <c r="H296" s="47"/>
      <c r="K296" s="71"/>
    </row>
    <row r="297" spans="1:11" s="15" customFormat="1" ht="32.25" customHeight="1" hidden="1">
      <c r="A297" s="21"/>
      <c r="B297" s="54" t="s">
        <v>216</v>
      </c>
      <c r="C297" s="22" t="s">
        <v>347</v>
      </c>
      <c r="D297" s="25" t="s">
        <v>166</v>
      </c>
      <c r="E297" s="25" t="s">
        <v>164</v>
      </c>
      <c r="F297" s="22" t="s">
        <v>217</v>
      </c>
      <c r="G297" s="24">
        <v>1255.7</v>
      </c>
      <c r="H297" s="47"/>
      <c r="K297" s="71"/>
    </row>
    <row r="298" spans="1:11" s="15" customFormat="1" ht="59.25" customHeight="1" hidden="1">
      <c r="A298" s="21"/>
      <c r="B298" s="57" t="s">
        <v>240</v>
      </c>
      <c r="C298" s="44" t="s">
        <v>310</v>
      </c>
      <c r="D298" s="25" t="s">
        <v>166</v>
      </c>
      <c r="E298" s="25" t="s">
        <v>164</v>
      </c>
      <c r="F298" s="22"/>
      <c r="G298" s="24">
        <f>G299</f>
        <v>380</v>
      </c>
      <c r="H298" s="47"/>
      <c r="K298" s="71"/>
    </row>
    <row r="299" spans="1:11" s="15" customFormat="1" ht="48.75" customHeight="1" hidden="1">
      <c r="A299" s="21"/>
      <c r="B299" s="54" t="s">
        <v>191</v>
      </c>
      <c r="C299" s="22" t="s">
        <v>311</v>
      </c>
      <c r="D299" s="25" t="s">
        <v>166</v>
      </c>
      <c r="E299" s="25" t="s">
        <v>164</v>
      </c>
      <c r="F299" s="22" t="s">
        <v>190</v>
      </c>
      <c r="G299" s="24">
        <f>G300</f>
        <v>380</v>
      </c>
      <c r="H299" s="47"/>
      <c r="K299" s="71"/>
    </row>
    <row r="300" spans="1:11" s="15" customFormat="1" ht="52.5" customHeight="1" hidden="1">
      <c r="A300" s="21"/>
      <c r="B300" s="54" t="s">
        <v>197</v>
      </c>
      <c r="C300" s="22" t="s">
        <v>311</v>
      </c>
      <c r="D300" s="25" t="s">
        <v>166</v>
      </c>
      <c r="E300" s="25" t="s">
        <v>164</v>
      </c>
      <c r="F300" s="22" t="s">
        <v>196</v>
      </c>
      <c r="G300" s="24">
        <v>380</v>
      </c>
      <c r="H300" s="47"/>
      <c r="K300" s="71"/>
    </row>
    <row r="301" spans="1:11" s="15" customFormat="1" ht="42" customHeight="1" hidden="1">
      <c r="A301" s="21"/>
      <c r="B301" s="57" t="s">
        <v>241</v>
      </c>
      <c r="C301" s="44" t="s">
        <v>312</v>
      </c>
      <c r="D301" s="25" t="s">
        <v>166</v>
      </c>
      <c r="E301" s="25" t="s">
        <v>164</v>
      </c>
      <c r="F301" s="44"/>
      <c r="G301" s="49">
        <f>G302</f>
        <v>200</v>
      </c>
      <c r="H301" s="47"/>
      <c r="K301" s="71"/>
    </row>
    <row r="302" spans="1:11" s="15" customFormat="1" ht="44.25" customHeight="1" hidden="1">
      <c r="A302" s="21"/>
      <c r="B302" s="54" t="s">
        <v>191</v>
      </c>
      <c r="C302" s="22" t="s">
        <v>313</v>
      </c>
      <c r="D302" s="25" t="s">
        <v>166</v>
      </c>
      <c r="E302" s="25" t="s">
        <v>164</v>
      </c>
      <c r="F302" s="22" t="s">
        <v>190</v>
      </c>
      <c r="G302" s="24">
        <f>G303</f>
        <v>200</v>
      </c>
      <c r="H302" s="47"/>
      <c r="K302" s="71"/>
    </row>
    <row r="303" spans="1:11" s="15" customFormat="1" ht="49.5" customHeight="1" hidden="1">
      <c r="A303" s="21"/>
      <c r="B303" s="54" t="s">
        <v>197</v>
      </c>
      <c r="C303" s="22" t="s">
        <v>313</v>
      </c>
      <c r="D303" s="25" t="s">
        <v>166</v>
      </c>
      <c r="E303" s="25" t="s">
        <v>164</v>
      </c>
      <c r="F303" s="22" t="s">
        <v>196</v>
      </c>
      <c r="G303" s="24">
        <v>200</v>
      </c>
      <c r="H303" s="47"/>
      <c r="K303" s="71"/>
    </row>
    <row r="304" spans="1:11" s="15" customFormat="1" ht="51" customHeight="1" hidden="1">
      <c r="A304" s="21"/>
      <c r="B304" s="57" t="s">
        <v>242</v>
      </c>
      <c r="C304" s="44" t="s">
        <v>348</v>
      </c>
      <c r="D304" s="39" t="s">
        <v>166</v>
      </c>
      <c r="E304" s="39" t="s">
        <v>164</v>
      </c>
      <c r="F304" s="44"/>
      <c r="G304" s="49">
        <f>G305</f>
        <v>500</v>
      </c>
      <c r="H304" s="47"/>
      <c r="K304" s="71"/>
    </row>
    <row r="305" spans="1:11" s="15" customFormat="1" ht="37.5" customHeight="1" hidden="1">
      <c r="A305" s="21"/>
      <c r="B305" s="54" t="s">
        <v>191</v>
      </c>
      <c r="C305" s="22" t="s">
        <v>349</v>
      </c>
      <c r="D305" s="25" t="s">
        <v>166</v>
      </c>
      <c r="E305" s="25" t="s">
        <v>164</v>
      </c>
      <c r="F305" s="22" t="s">
        <v>190</v>
      </c>
      <c r="G305" s="24">
        <f>G306</f>
        <v>500</v>
      </c>
      <c r="H305" s="47"/>
      <c r="K305" s="71"/>
    </row>
    <row r="306" spans="1:11" s="15" customFormat="1" ht="65.25" customHeight="1" hidden="1">
      <c r="A306" s="21"/>
      <c r="B306" s="54" t="s">
        <v>197</v>
      </c>
      <c r="C306" s="22" t="s">
        <v>349</v>
      </c>
      <c r="D306" s="25" t="s">
        <v>166</v>
      </c>
      <c r="E306" s="25" t="s">
        <v>164</v>
      </c>
      <c r="F306" s="22" t="s">
        <v>196</v>
      </c>
      <c r="G306" s="24">
        <v>500</v>
      </c>
      <c r="H306" s="47"/>
      <c r="K306" s="71"/>
    </row>
    <row r="307" spans="1:11" ht="57" customHeight="1" hidden="1">
      <c r="A307" s="18">
        <v>9</v>
      </c>
      <c r="B307" s="33" t="s">
        <v>267</v>
      </c>
      <c r="C307" s="41" t="s">
        <v>314</v>
      </c>
      <c r="D307" s="23"/>
      <c r="E307" s="23"/>
      <c r="F307" s="22"/>
      <c r="G307" s="40">
        <f>G308</f>
        <v>55897.2</v>
      </c>
      <c r="H307" s="40">
        <f>H308</f>
        <v>53587</v>
      </c>
      <c r="K307" s="72"/>
    </row>
    <row r="308" spans="1:11" ht="33.75" customHeight="1" hidden="1">
      <c r="A308" s="21"/>
      <c r="B308" s="17" t="s">
        <v>180</v>
      </c>
      <c r="C308" s="22" t="s">
        <v>314</v>
      </c>
      <c r="D308" s="28" t="s">
        <v>173</v>
      </c>
      <c r="E308" s="28" t="s">
        <v>178</v>
      </c>
      <c r="F308" s="27"/>
      <c r="G308" s="24">
        <f>G309</f>
        <v>55897.2</v>
      </c>
      <c r="H308" s="24">
        <f>H309</f>
        <v>53587</v>
      </c>
      <c r="K308" s="72"/>
    </row>
    <row r="309" spans="1:11" ht="36.75" customHeight="1" hidden="1">
      <c r="A309" s="21"/>
      <c r="B309" s="17" t="s">
        <v>181</v>
      </c>
      <c r="C309" s="22" t="s">
        <v>314</v>
      </c>
      <c r="D309" s="28" t="s">
        <v>173</v>
      </c>
      <c r="E309" s="28" t="s">
        <v>178</v>
      </c>
      <c r="F309" s="27"/>
      <c r="G309" s="24">
        <f>G314+G322+G310+G326+G318</f>
        <v>55897.2</v>
      </c>
      <c r="H309" s="24">
        <f>H314+H322+H310+H326+H318</f>
        <v>53587</v>
      </c>
      <c r="K309" s="72"/>
    </row>
    <row r="310" spans="1:11" ht="34.5" customHeight="1" hidden="1">
      <c r="A310" s="21"/>
      <c r="B310" s="55" t="s">
        <v>18</v>
      </c>
      <c r="C310" s="22" t="s">
        <v>284</v>
      </c>
      <c r="D310" s="28" t="s">
        <v>173</v>
      </c>
      <c r="E310" s="28" t="s">
        <v>166</v>
      </c>
      <c r="F310" s="44"/>
      <c r="G310" s="24">
        <f>G311</f>
        <v>2213.8</v>
      </c>
      <c r="H310" s="24">
        <f>H311</f>
        <v>0</v>
      </c>
      <c r="K310" s="72"/>
    </row>
    <row r="311" spans="1:11" ht="49.5" customHeight="1" hidden="1">
      <c r="A311" s="21"/>
      <c r="B311" s="17" t="s">
        <v>124</v>
      </c>
      <c r="C311" s="22" t="s">
        <v>19</v>
      </c>
      <c r="D311" s="28" t="s">
        <v>173</v>
      </c>
      <c r="E311" s="28" t="s">
        <v>166</v>
      </c>
      <c r="F311" s="22"/>
      <c r="G311" s="24">
        <f>G312</f>
        <v>2213.8</v>
      </c>
      <c r="H311" s="48"/>
      <c r="K311" s="72"/>
    </row>
    <row r="312" spans="1:11" ht="46.5" customHeight="1" hidden="1">
      <c r="A312" s="21"/>
      <c r="B312" s="17" t="s">
        <v>194</v>
      </c>
      <c r="C312" s="22" t="s">
        <v>19</v>
      </c>
      <c r="D312" s="28" t="s">
        <v>173</v>
      </c>
      <c r="E312" s="28" t="s">
        <v>166</v>
      </c>
      <c r="F312" s="22" t="s">
        <v>192</v>
      </c>
      <c r="G312" s="24">
        <f>G313</f>
        <v>2213.8</v>
      </c>
      <c r="H312" s="48"/>
      <c r="K312" s="72"/>
    </row>
    <row r="313" spans="1:11" ht="56.25" customHeight="1" hidden="1">
      <c r="A313" s="21"/>
      <c r="B313" s="17" t="s">
        <v>195</v>
      </c>
      <c r="C313" s="22" t="s">
        <v>19</v>
      </c>
      <c r="D313" s="28" t="s">
        <v>173</v>
      </c>
      <c r="E313" s="28" t="s">
        <v>166</v>
      </c>
      <c r="F313" s="22" t="s">
        <v>193</v>
      </c>
      <c r="G313" s="24">
        <v>2213.8</v>
      </c>
      <c r="H313" s="48"/>
      <c r="K313" s="72"/>
    </row>
    <row r="314" spans="1:11" ht="69.75" customHeight="1" hidden="1">
      <c r="A314" s="21"/>
      <c r="B314" s="55" t="s">
        <v>20</v>
      </c>
      <c r="C314" s="27" t="s">
        <v>21</v>
      </c>
      <c r="D314" s="39" t="s">
        <v>173</v>
      </c>
      <c r="E314" s="50" t="s">
        <v>168</v>
      </c>
      <c r="F314" s="44"/>
      <c r="G314" s="49">
        <f>G315</f>
        <v>50007</v>
      </c>
      <c r="H314" s="51">
        <f aca="true" t="shared" si="21" ref="G314:H316">H315</f>
        <v>50007</v>
      </c>
      <c r="K314" s="72"/>
    </row>
    <row r="315" spans="1:11" ht="81" customHeight="1" hidden="1">
      <c r="A315" s="21"/>
      <c r="B315" s="17" t="s">
        <v>125</v>
      </c>
      <c r="C315" s="27" t="s">
        <v>403</v>
      </c>
      <c r="D315" s="25" t="s">
        <v>173</v>
      </c>
      <c r="E315" s="28" t="s">
        <v>168</v>
      </c>
      <c r="F315" s="22"/>
      <c r="G315" s="24">
        <f t="shared" si="21"/>
        <v>50007</v>
      </c>
      <c r="H315" s="24">
        <f t="shared" si="21"/>
        <v>50007</v>
      </c>
      <c r="K315" s="72"/>
    </row>
    <row r="316" spans="1:11" ht="54.75" customHeight="1" hidden="1">
      <c r="A316" s="21"/>
      <c r="B316" s="17" t="s">
        <v>43</v>
      </c>
      <c r="C316" s="27" t="s">
        <v>403</v>
      </c>
      <c r="D316" s="25" t="s">
        <v>173</v>
      </c>
      <c r="E316" s="28" t="s">
        <v>168</v>
      </c>
      <c r="F316" s="22" t="s">
        <v>250</v>
      </c>
      <c r="G316" s="24">
        <f t="shared" si="21"/>
        <v>50007</v>
      </c>
      <c r="H316" s="24">
        <f t="shared" si="21"/>
        <v>50007</v>
      </c>
      <c r="K316" s="72"/>
    </row>
    <row r="317" spans="1:11" ht="38.25" customHeight="1" hidden="1">
      <c r="A317" s="21"/>
      <c r="B317" s="17" t="s">
        <v>235</v>
      </c>
      <c r="C317" s="27" t="s">
        <v>403</v>
      </c>
      <c r="D317" s="25" t="s">
        <v>173</v>
      </c>
      <c r="E317" s="28" t="s">
        <v>168</v>
      </c>
      <c r="F317" s="22" t="s">
        <v>236</v>
      </c>
      <c r="G317" s="24">
        <v>50007</v>
      </c>
      <c r="H317" s="24">
        <f>G317</f>
        <v>50007</v>
      </c>
      <c r="K317" s="72"/>
    </row>
    <row r="318" spans="1:11" ht="36.75" customHeight="1" hidden="1">
      <c r="A318" s="21"/>
      <c r="B318" s="55" t="s">
        <v>27</v>
      </c>
      <c r="C318" s="27" t="s">
        <v>285</v>
      </c>
      <c r="D318" s="28" t="s">
        <v>173</v>
      </c>
      <c r="E318" s="28" t="s">
        <v>166</v>
      </c>
      <c r="F318" s="22"/>
      <c r="G318" s="24">
        <f>G319</f>
        <v>2.7</v>
      </c>
      <c r="H318" s="24">
        <f>H319</f>
        <v>0</v>
      </c>
      <c r="K318" s="72"/>
    </row>
    <row r="319" spans="1:11" ht="51.75" customHeight="1" hidden="1">
      <c r="A319" s="21"/>
      <c r="B319" s="17" t="s">
        <v>28</v>
      </c>
      <c r="C319" s="27" t="s">
        <v>29</v>
      </c>
      <c r="D319" s="28" t="s">
        <v>173</v>
      </c>
      <c r="E319" s="28" t="s">
        <v>166</v>
      </c>
      <c r="F319" s="22"/>
      <c r="G319" s="24">
        <f>G320</f>
        <v>2.7</v>
      </c>
      <c r="H319" s="24"/>
      <c r="K319" s="72"/>
    </row>
    <row r="320" spans="1:11" ht="37.5" customHeight="1" hidden="1">
      <c r="A320" s="21"/>
      <c r="B320" s="17" t="s">
        <v>194</v>
      </c>
      <c r="C320" s="27" t="s">
        <v>29</v>
      </c>
      <c r="D320" s="28" t="s">
        <v>173</v>
      </c>
      <c r="E320" s="28" t="s">
        <v>166</v>
      </c>
      <c r="F320" s="22" t="s">
        <v>192</v>
      </c>
      <c r="G320" s="24">
        <f>G321</f>
        <v>2.7</v>
      </c>
      <c r="H320" s="24"/>
      <c r="K320" s="72"/>
    </row>
    <row r="321" spans="1:11" ht="57" customHeight="1" hidden="1">
      <c r="A321" s="21"/>
      <c r="B321" s="17" t="s">
        <v>195</v>
      </c>
      <c r="C321" s="27" t="s">
        <v>29</v>
      </c>
      <c r="D321" s="28" t="s">
        <v>173</v>
      </c>
      <c r="E321" s="28" t="s">
        <v>166</v>
      </c>
      <c r="F321" s="22" t="s">
        <v>193</v>
      </c>
      <c r="G321" s="24">
        <v>2.7</v>
      </c>
      <c r="H321" s="24"/>
      <c r="K321" s="72"/>
    </row>
    <row r="322" spans="1:11" ht="43.5" customHeight="1" hidden="1">
      <c r="A322" s="21"/>
      <c r="B322" s="55" t="s">
        <v>22</v>
      </c>
      <c r="C322" s="27" t="s">
        <v>68</v>
      </c>
      <c r="D322" s="25" t="s">
        <v>173</v>
      </c>
      <c r="E322" s="50" t="s">
        <v>166</v>
      </c>
      <c r="F322" s="44"/>
      <c r="G322" s="49">
        <f>G323</f>
        <v>93.7</v>
      </c>
      <c r="H322" s="49">
        <f>H323</f>
        <v>0</v>
      </c>
      <c r="K322" s="72"/>
    </row>
    <row r="323" spans="1:11" ht="75.75" customHeight="1" hidden="1">
      <c r="A323" s="21"/>
      <c r="B323" s="17" t="s">
        <v>351</v>
      </c>
      <c r="C323" s="27" t="s">
        <v>23</v>
      </c>
      <c r="D323" s="25" t="s">
        <v>173</v>
      </c>
      <c r="E323" s="28" t="s">
        <v>166</v>
      </c>
      <c r="F323" s="44"/>
      <c r="G323" s="49">
        <f>G324</f>
        <v>93.7</v>
      </c>
      <c r="H323" s="49"/>
      <c r="K323" s="72"/>
    </row>
    <row r="324" spans="1:11" ht="32.25" customHeight="1" hidden="1">
      <c r="A324" s="21"/>
      <c r="B324" s="17" t="s">
        <v>194</v>
      </c>
      <c r="C324" s="27" t="s">
        <v>23</v>
      </c>
      <c r="D324" s="25" t="s">
        <v>173</v>
      </c>
      <c r="E324" s="28" t="s">
        <v>166</v>
      </c>
      <c r="F324" s="22" t="s">
        <v>192</v>
      </c>
      <c r="G324" s="24">
        <f>G325</f>
        <v>93.7</v>
      </c>
      <c r="H324" s="48"/>
      <c r="K324" s="72"/>
    </row>
    <row r="325" spans="1:11" ht="42.75" customHeight="1" hidden="1">
      <c r="A325" s="21"/>
      <c r="B325" s="17" t="s">
        <v>195</v>
      </c>
      <c r="C325" s="27" t="s">
        <v>23</v>
      </c>
      <c r="D325" s="25" t="s">
        <v>173</v>
      </c>
      <c r="E325" s="28" t="s">
        <v>166</v>
      </c>
      <c r="F325" s="22" t="s">
        <v>193</v>
      </c>
      <c r="G325" s="24">
        <v>93.7</v>
      </c>
      <c r="H325" s="48"/>
      <c r="K325" s="72"/>
    </row>
    <row r="326" spans="1:11" ht="76.5" customHeight="1" hidden="1">
      <c r="A326" s="21"/>
      <c r="B326" s="55" t="s">
        <v>26</v>
      </c>
      <c r="C326" s="27" t="s">
        <v>24</v>
      </c>
      <c r="D326" s="25" t="s">
        <v>173</v>
      </c>
      <c r="E326" s="50" t="s">
        <v>166</v>
      </c>
      <c r="F326" s="44"/>
      <c r="G326" s="49">
        <f>G330+G327</f>
        <v>3580</v>
      </c>
      <c r="H326" s="49">
        <f>H330+H327</f>
        <v>3580</v>
      </c>
      <c r="K326" s="72"/>
    </row>
    <row r="327" spans="1:11" ht="105" customHeight="1" hidden="1">
      <c r="A327" s="21"/>
      <c r="B327" s="17" t="s">
        <v>376</v>
      </c>
      <c r="C327" s="27" t="s">
        <v>377</v>
      </c>
      <c r="D327" s="25" t="s">
        <v>173</v>
      </c>
      <c r="E327" s="28" t="s">
        <v>166</v>
      </c>
      <c r="F327" s="22"/>
      <c r="G327" s="24">
        <f>G328</f>
        <v>981</v>
      </c>
      <c r="H327" s="68">
        <f>H328</f>
        <v>981</v>
      </c>
      <c r="K327" s="72"/>
    </row>
    <row r="328" spans="1:11" ht="26.25" customHeight="1" hidden="1">
      <c r="A328" s="21"/>
      <c r="B328" s="17" t="s">
        <v>194</v>
      </c>
      <c r="C328" s="27" t="s">
        <v>377</v>
      </c>
      <c r="D328" s="25" t="s">
        <v>173</v>
      </c>
      <c r="E328" s="28" t="s">
        <v>166</v>
      </c>
      <c r="F328" s="22">
        <v>300</v>
      </c>
      <c r="G328" s="24">
        <f>G329</f>
        <v>981</v>
      </c>
      <c r="H328" s="68">
        <f>H329</f>
        <v>981</v>
      </c>
      <c r="K328" s="72"/>
    </row>
    <row r="329" spans="1:11" ht="39.75" customHeight="1" hidden="1">
      <c r="A329" s="21"/>
      <c r="B329" s="17" t="s">
        <v>195</v>
      </c>
      <c r="C329" s="27" t="s">
        <v>377</v>
      </c>
      <c r="D329" s="25" t="s">
        <v>173</v>
      </c>
      <c r="E329" s="28" t="s">
        <v>166</v>
      </c>
      <c r="F329" s="22">
        <v>320</v>
      </c>
      <c r="G329" s="24">
        <v>981</v>
      </c>
      <c r="H329" s="68">
        <v>981</v>
      </c>
      <c r="K329" s="72"/>
    </row>
    <row r="330" spans="1:11" ht="43.5" customHeight="1" hidden="1">
      <c r="A330" s="21"/>
      <c r="B330" s="17" t="s">
        <v>378</v>
      </c>
      <c r="C330" s="27" t="s">
        <v>25</v>
      </c>
      <c r="D330" s="25" t="s">
        <v>173</v>
      </c>
      <c r="E330" s="28" t="s">
        <v>166</v>
      </c>
      <c r="F330" s="22"/>
      <c r="G330" s="24">
        <f>G331</f>
        <v>2599</v>
      </c>
      <c r="H330" s="68">
        <f>H331</f>
        <v>2599</v>
      </c>
      <c r="K330" s="72"/>
    </row>
    <row r="331" spans="1:11" ht="40.5" customHeight="1" hidden="1">
      <c r="A331" s="21"/>
      <c r="B331" s="17" t="s">
        <v>194</v>
      </c>
      <c r="C331" s="27" t="s">
        <v>25</v>
      </c>
      <c r="D331" s="25" t="s">
        <v>173</v>
      </c>
      <c r="E331" s="28" t="s">
        <v>166</v>
      </c>
      <c r="F331" s="22" t="s">
        <v>192</v>
      </c>
      <c r="G331" s="24">
        <f>G332</f>
        <v>2599</v>
      </c>
      <c r="H331" s="68">
        <f>H332</f>
        <v>2599</v>
      </c>
      <c r="K331" s="72"/>
    </row>
    <row r="332" spans="1:11" ht="47.25" customHeight="1" hidden="1">
      <c r="A332" s="21"/>
      <c r="B332" s="17" t="s">
        <v>195</v>
      </c>
      <c r="C332" s="27" t="s">
        <v>25</v>
      </c>
      <c r="D332" s="25" t="s">
        <v>173</v>
      </c>
      <c r="E332" s="28" t="s">
        <v>166</v>
      </c>
      <c r="F332" s="22" t="s">
        <v>193</v>
      </c>
      <c r="G332" s="24">
        <v>2599</v>
      </c>
      <c r="H332" s="64">
        <f>G332</f>
        <v>2599</v>
      </c>
      <c r="K332" s="72"/>
    </row>
    <row r="333" spans="1:11" s="15" customFormat="1" ht="83.25" customHeight="1" hidden="1">
      <c r="A333" s="18">
        <v>10</v>
      </c>
      <c r="B333" s="33" t="s">
        <v>366</v>
      </c>
      <c r="C333" s="19" t="s">
        <v>99</v>
      </c>
      <c r="D333" s="25"/>
      <c r="E333" s="25"/>
      <c r="F333" s="22"/>
      <c r="G333" s="40">
        <f>G334+G350</f>
        <v>180290</v>
      </c>
      <c r="H333" s="40">
        <f>H334+H350</f>
        <v>89500</v>
      </c>
      <c r="K333" s="71"/>
    </row>
    <row r="334" spans="1:11" s="15" customFormat="1" ht="78.75" customHeight="1" hidden="1">
      <c r="A334" s="18"/>
      <c r="B334" s="21" t="s">
        <v>66</v>
      </c>
      <c r="C334" s="22" t="s">
        <v>99</v>
      </c>
      <c r="D334" s="22" t="s">
        <v>170</v>
      </c>
      <c r="E334" s="22" t="s">
        <v>178</v>
      </c>
      <c r="F334" s="22"/>
      <c r="G334" s="24">
        <f>G335+G344+G341+G347</f>
        <v>174170</v>
      </c>
      <c r="H334" s="24">
        <f>H335+H344+H341+H347</f>
        <v>89500</v>
      </c>
      <c r="K334" s="71"/>
    </row>
    <row r="335" spans="1:11" s="15" customFormat="1" ht="79.5" customHeight="1" hidden="1">
      <c r="A335" s="18"/>
      <c r="B335" s="21" t="s">
        <v>337</v>
      </c>
      <c r="C335" s="22" t="s">
        <v>404</v>
      </c>
      <c r="D335" s="22" t="s">
        <v>170</v>
      </c>
      <c r="E335" s="22" t="s">
        <v>170</v>
      </c>
      <c r="F335" s="22"/>
      <c r="G335" s="24">
        <f>G336</f>
        <v>6791</v>
      </c>
      <c r="H335" s="24">
        <f>H336</f>
        <v>6791</v>
      </c>
      <c r="K335" s="71"/>
    </row>
    <row r="336" spans="1:11" s="15" customFormat="1" ht="69" customHeight="1" hidden="1">
      <c r="A336" s="18"/>
      <c r="B336" s="21" t="s">
        <v>338</v>
      </c>
      <c r="C336" s="22" t="s">
        <v>404</v>
      </c>
      <c r="D336" s="22" t="s">
        <v>170</v>
      </c>
      <c r="E336" s="22" t="s">
        <v>170</v>
      </c>
      <c r="F336" s="22"/>
      <c r="G336" s="24">
        <f>G337+G339</f>
        <v>6791</v>
      </c>
      <c r="H336" s="24">
        <f>H337+H339</f>
        <v>6791</v>
      </c>
      <c r="K336" s="71"/>
    </row>
    <row r="337" spans="1:11" s="15" customFormat="1" ht="98.25" customHeight="1" hidden="1">
      <c r="A337" s="18"/>
      <c r="B337" s="21" t="s">
        <v>202</v>
      </c>
      <c r="C337" s="22" t="s">
        <v>404</v>
      </c>
      <c r="D337" s="22" t="s">
        <v>170</v>
      </c>
      <c r="E337" s="22" t="s">
        <v>170</v>
      </c>
      <c r="F337" s="24" t="s">
        <v>200</v>
      </c>
      <c r="G337" s="24">
        <f>G338</f>
        <v>6309.6</v>
      </c>
      <c r="H337" s="24">
        <f>H338</f>
        <v>6309.6</v>
      </c>
      <c r="K337" s="71"/>
    </row>
    <row r="338" spans="1:11" s="15" customFormat="1" ht="42.75" customHeight="1" hidden="1">
      <c r="A338" s="18"/>
      <c r="B338" s="21" t="s">
        <v>219</v>
      </c>
      <c r="C338" s="22" t="s">
        <v>404</v>
      </c>
      <c r="D338" s="22" t="s">
        <v>170</v>
      </c>
      <c r="E338" s="22" t="s">
        <v>170</v>
      </c>
      <c r="F338" s="24" t="s">
        <v>220</v>
      </c>
      <c r="G338" s="24">
        <v>6309.6</v>
      </c>
      <c r="H338" s="24">
        <f>G338</f>
        <v>6309.6</v>
      </c>
      <c r="K338" s="71"/>
    </row>
    <row r="339" spans="1:11" s="15" customFormat="1" ht="37.5" customHeight="1" hidden="1">
      <c r="A339" s="18"/>
      <c r="B339" s="21" t="s">
        <v>191</v>
      </c>
      <c r="C339" s="22" t="s">
        <v>404</v>
      </c>
      <c r="D339" s="22" t="s">
        <v>170</v>
      </c>
      <c r="E339" s="22" t="s">
        <v>170</v>
      </c>
      <c r="F339" s="24" t="s">
        <v>190</v>
      </c>
      <c r="G339" s="24">
        <f>G340</f>
        <v>481.4</v>
      </c>
      <c r="H339" s="24">
        <f>H340</f>
        <v>481.4</v>
      </c>
      <c r="K339" s="71"/>
    </row>
    <row r="340" spans="1:11" s="15" customFormat="1" ht="46.5" customHeight="1" hidden="1">
      <c r="A340" s="18"/>
      <c r="B340" s="21" t="s">
        <v>197</v>
      </c>
      <c r="C340" s="22" t="s">
        <v>404</v>
      </c>
      <c r="D340" s="22" t="s">
        <v>170</v>
      </c>
      <c r="E340" s="22" t="s">
        <v>170</v>
      </c>
      <c r="F340" s="24" t="s">
        <v>196</v>
      </c>
      <c r="G340" s="24">
        <v>481.4</v>
      </c>
      <c r="H340" s="24">
        <f>G340</f>
        <v>481.4</v>
      </c>
      <c r="K340" s="71"/>
    </row>
    <row r="341" spans="1:11" s="15" customFormat="1" ht="86.25" customHeight="1" hidden="1">
      <c r="A341" s="18"/>
      <c r="B341" s="21" t="s">
        <v>336</v>
      </c>
      <c r="C341" s="22" t="s">
        <v>405</v>
      </c>
      <c r="D341" s="22" t="s">
        <v>173</v>
      </c>
      <c r="E341" s="22" t="s">
        <v>166</v>
      </c>
      <c r="F341" s="22"/>
      <c r="G341" s="24">
        <f>G343</f>
        <v>82709</v>
      </c>
      <c r="H341" s="24">
        <f>H343</f>
        <v>82709</v>
      </c>
      <c r="K341" s="71"/>
    </row>
    <row r="342" spans="1:11" s="15" customFormat="1" ht="39" customHeight="1" hidden="1">
      <c r="A342" s="18"/>
      <c r="B342" s="21" t="s">
        <v>194</v>
      </c>
      <c r="C342" s="22" t="s">
        <v>405</v>
      </c>
      <c r="D342" s="22" t="s">
        <v>173</v>
      </c>
      <c r="E342" s="22" t="s">
        <v>166</v>
      </c>
      <c r="F342" s="24" t="s">
        <v>192</v>
      </c>
      <c r="G342" s="24">
        <f>G343</f>
        <v>82709</v>
      </c>
      <c r="H342" s="24">
        <f>H343</f>
        <v>82709</v>
      </c>
      <c r="K342" s="71"/>
    </row>
    <row r="343" spans="1:11" s="15" customFormat="1" ht="54.75" customHeight="1" hidden="1">
      <c r="A343" s="18"/>
      <c r="B343" s="21" t="s">
        <v>195</v>
      </c>
      <c r="C343" s="22" t="s">
        <v>405</v>
      </c>
      <c r="D343" s="22" t="s">
        <v>173</v>
      </c>
      <c r="E343" s="22" t="s">
        <v>166</v>
      </c>
      <c r="F343" s="24" t="s">
        <v>193</v>
      </c>
      <c r="G343" s="24">
        <v>82709</v>
      </c>
      <c r="H343" s="24">
        <f>G343</f>
        <v>82709</v>
      </c>
      <c r="K343" s="71"/>
    </row>
    <row r="344" spans="1:11" s="15" customFormat="1" ht="78.75" customHeight="1" hidden="1">
      <c r="A344" s="18"/>
      <c r="B344" s="21" t="s">
        <v>75</v>
      </c>
      <c r="C344" s="22" t="s">
        <v>76</v>
      </c>
      <c r="D344" s="22" t="s">
        <v>170</v>
      </c>
      <c r="E344" s="22" t="s">
        <v>182</v>
      </c>
      <c r="F344" s="22"/>
      <c r="G344" s="24">
        <f>G345</f>
        <v>5950</v>
      </c>
      <c r="H344" s="24"/>
      <c r="K344" s="71"/>
    </row>
    <row r="345" spans="1:11" s="15" customFormat="1" ht="52.5" customHeight="1" hidden="1">
      <c r="A345" s="18"/>
      <c r="B345" s="21" t="s">
        <v>72</v>
      </c>
      <c r="C345" s="22" t="s">
        <v>76</v>
      </c>
      <c r="D345" s="22" t="s">
        <v>170</v>
      </c>
      <c r="E345" s="22" t="s">
        <v>182</v>
      </c>
      <c r="F345" s="22" t="s">
        <v>250</v>
      </c>
      <c r="G345" s="24">
        <f>G346</f>
        <v>5950</v>
      </c>
      <c r="H345" s="24"/>
      <c r="K345" s="71"/>
    </row>
    <row r="346" spans="1:11" s="15" customFormat="1" ht="42.75" customHeight="1" hidden="1">
      <c r="A346" s="18"/>
      <c r="B346" s="21" t="s">
        <v>235</v>
      </c>
      <c r="C346" s="22" t="s">
        <v>76</v>
      </c>
      <c r="D346" s="22" t="s">
        <v>170</v>
      </c>
      <c r="E346" s="22" t="s">
        <v>182</v>
      </c>
      <c r="F346" s="22" t="s">
        <v>236</v>
      </c>
      <c r="G346" s="24">
        <v>5950</v>
      </c>
      <c r="H346" s="24"/>
      <c r="K346" s="71"/>
    </row>
    <row r="347" spans="1:11" s="15" customFormat="1" ht="99.75" customHeight="1" hidden="1">
      <c r="A347" s="18"/>
      <c r="B347" s="21" t="s">
        <v>58</v>
      </c>
      <c r="C347" s="22" t="s">
        <v>59</v>
      </c>
      <c r="D347" s="22" t="s">
        <v>170</v>
      </c>
      <c r="E347" s="22" t="s">
        <v>165</v>
      </c>
      <c r="F347" s="22"/>
      <c r="G347" s="24">
        <f>G348</f>
        <v>78720</v>
      </c>
      <c r="H347" s="24"/>
      <c r="K347" s="71"/>
    </row>
    <row r="348" spans="1:11" s="15" customFormat="1" ht="40.5" customHeight="1" hidden="1">
      <c r="A348" s="18"/>
      <c r="B348" s="21" t="s">
        <v>214</v>
      </c>
      <c r="C348" s="22" t="s">
        <v>59</v>
      </c>
      <c r="D348" s="22" t="s">
        <v>170</v>
      </c>
      <c r="E348" s="22" t="s">
        <v>165</v>
      </c>
      <c r="F348" s="22" t="s">
        <v>215</v>
      </c>
      <c r="G348" s="24">
        <f>G349</f>
        <v>78720</v>
      </c>
      <c r="H348" s="24"/>
      <c r="K348" s="71"/>
    </row>
    <row r="349" spans="1:11" s="15" customFormat="1" ht="34.5" customHeight="1" hidden="1">
      <c r="A349" s="18"/>
      <c r="B349" s="21" t="s">
        <v>256</v>
      </c>
      <c r="C349" s="22" t="s">
        <v>59</v>
      </c>
      <c r="D349" s="22" t="s">
        <v>170</v>
      </c>
      <c r="E349" s="22" t="s">
        <v>165</v>
      </c>
      <c r="F349" s="22" t="s">
        <v>257</v>
      </c>
      <c r="G349" s="24">
        <v>78720</v>
      </c>
      <c r="H349" s="24"/>
      <c r="K349" s="71"/>
    </row>
    <row r="350" spans="1:11" s="15" customFormat="1" ht="71.25" customHeight="1" hidden="1">
      <c r="A350" s="18"/>
      <c r="B350" s="21" t="s">
        <v>62</v>
      </c>
      <c r="C350" s="22" t="s">
        <v>63</v>
      </c>
      <c r="D350" s="22" t="s">
        <v>170</v>
      </c>
      <c r="E350" s="22" t="s">
        <v>165</v>
      </c>
      <c r="F350" s="22"/>
      <c r="G350" s="24">
        <f>G351</f>
        <v>6120</v>
      </c>
      <c r="H350" s="24">
        <f>H351</f>
        <v>0</v>
      </c>
      <c r="K350" s="71"/>
    </row>
    <row r="351" spans="1:11" s="15" customFormat="1" ht="51" customHeight="1" hidden="1">
      <c r="A351" s="18"/>
      <c r="B351" s="21" t="s">
        <v>64</v>
      </c>
      <c r="C351" s="22" t="s">
        <v>65</v>
      </c>
      <c r="D351" s="22" t="s">
        <v>170</v>
      </c>
      <c r="E351" s="22" t="s">
        <v>165</v>
      </c>
      <c r="F351" s="22"/>
      <c r="G351" s="24">
        <f>G352</f>
        <v>6120</v>
      </c>
      <c r="H351" s="24"/>
      <c r="K351" s="71"/>
    </row>
    <row r="352" spans="1:11" s="15" customFormat="1" ht="27.75" customHeight="1" hidden="1">
      <c r="A352" s="18"/>
      <c r="B352" s="21" t="s">
        <v>214</v>
      </c>
      <c r="C352" s="22" t="s">
        <v>65</v>
      </c>
      <c r="D352" s="22" t="s">
        <v>170</v>
      </c>
      <c r="E352" s="22" t="s">
        <v>165</v>
      </c>
      <c r="F352" s="22" t="s">
        <v>215</v>
      </c>
      <c r="G352" s="24">
        <f>G353</f>
        <v>6120</v>
      </c>
      <c r="H352" s="24"/>
      <c r="K352" s="71"/>
    </row>
    <row r="353" spans="1:11" s="15" customFormat="1" ht="65.25" customHeight="1" hidden="1">
      <c r="A353" s="18"/>
      <c r="B353" s="21" t="s">
        <v>17</v>
      </c>
      <c r="C353" s="22" t="s">
        <v>65</v>
      </c>
      <c r="D353" s="22" t="s">
        <v>170</v>
      </c>
      <c r="E353" s="22" t="s">
        <v>165</v>
      </c>
      <c r="F353" s="22" t="s">
        <v>221</v>
      </c>
      <c r="G353" s="24">
        <v>6120</v>
      </c>
      <c r="H353" s="24"/>
      <c r="K353" s="71"/>
    </row>
    <row r="354" spans="1:11" s="15" customFormat="1" ht="87" customHeight="1" hidden="1">
      <c r="A354" s="18">
        <v>11</v>
      </c>
      <c r="B354" s="33" t="s">
        <v>356</v>
      </c>
      <c r="C354" s="41" t="s">
        <v>100</v>
      </c>
      <c r="D354" s="23"/>
      <c r="E354" s="23"/>
      <c r="F354" s="22" t="s">
        <v>381</v>
      </c>
      <c r="G354" s="40">
        <f>G355</f>
        <v>17278.5</v>
      </c>
      <c r="H354" s="40">
        <f>H355</f>
        <v>0</v>
      </c>
      <c r="K354" s="71"/>
    </row>
    <row r="355" spans="1:11" s="15" customFormat="1" ht="34.5" customHeight="1" hidden="1">
      <c r="A355" s="21"/>
      <c r="B355" s="21" t="s">
        <v>167</v>
      </c>
      <c r="C355" s="22" t="s">
        <v>315</v>
      </c>
      <c r="D355" s="22" t="s">
        <v>168</v>
      </c>
      <c r="E355" s="22" t="s">
        <v>178</v>
      </c>
      <c r="F355" s="22"/>
      <c r="G355" s="20">
        <f>G356</f>
        <v>17278.5</v>
      </c>
      <c r="H355" s="20">
        <f>H356</f>
        <v>0</v>
      </c>
      <c r="K355" s="71"/>
    </row>
    <row r="356" spans="1:11" s="15" customFormat="1" ht="39" customHeight="1" hidden="1">
      <c r="A356" s="21"/>
      <c r="B356" s="21" t="s">
        <v>177</v>
      </c>
      <c r="C356" s="22" t="s">
        <v>315</v>
      </c>
      <c r="D356" s="22" t="s">
        <v>168</v>
      </c>
      <c r="E356" s="22" t="s">
        <v>176</v>
      </c>
      <c r="F356" s="22"/>
      <c r="G356" s="24">
        <f>G357+G367+G364+G369</f>
        <v>17278.5</v>
      </c>
      <c r="H356" s="24">
        <f>H367</f>
        <v>0</v>
      </c>
      <c r="K356" s="71"/>
    </row>
    <row r="357" spans="1:11" s="15" customFormat="1" ht="51.75" customHeight="1" hidden="1">
      <c r="A357" s="21"/>
      <c r="B357" s="21" t="s">
        <v>274</v>
      </c>
      <c r="C357" s="22" t="s">
        <v>315</v>
      </c>
      <c r="D357" s="22" t="s">
        <v>168</v>
      </c>
      <c r="E357" s="22" t="s">
        <v>176</v>
      </c>
      <c r="F357" s="22"/>
      <c r="G357" s="24">
        <f>G358+G360+G362</f>
        <v>12285.3</v>
      </c>
      <c r="H357" s="24"/>
      <c r="K357" s="71"/>
    </row>
    <row r="358" spans="1:11" s="15" customFormat="1" ht="104.25" customHeight="1" hidden="1">
      <c r="A358" s="21"/>
      <c r="B358" s="21" t="s">
        <v>202</v>
      </c>
      <c r="C358" s="22" t="s">
        <v>315</v>
      </c>
      <c r="D358" s="22" t="s">
        <v>168</v>
      </c>
      <c r="E358" s="22" t="s">
        <v>176</v>
      </c>
      <c r="F358" s="22" t="s">
        <v>200</v>
      </c>
      <c r="G358" s="24">
        <f>G359</f>
        <v>10755.3</v>
      </c>
      <c r="H358" s="24"/>
      <c r="K358" s="71"/>
    </row>
    <row r="359" spans="1:11" s="15" customFormat="1" ht="39" customHeight="1" hidden="1">
      <c r="A359" s="21"/>
      <c r="B359" s="21" t="s">
        <v>219</v>
      </c>
      <c r="C359" s="22" t="s">
        <v>315</v>
      </c>
      <c r="D359" s="22" t="s">
        <v>168</v>
      </c>
      <c r="E359" s="22" t="s">
        <v>176</v>
      </c>
      <c r="F359" s="22" t="s">
        <v>220</v>
      </c>
      <c r="G359" s="24">
        <v>10755.3</v>
      </c>
      <c r="H359" s="24"/>
      <c r="K359" s="71"/>
    </row>
    <row r="360" spans="1:11" s="15" customFormat="1" ht="35.25" customHeight="1" hidden="1">
      <c r="A360" s="21"/>
      <c r="B360" s="21" t="s">
        <v>191</v>
      </c>
      <c r="C360" s="22" t="s">
        <v>315</v>
      </c>
      <c r="D360" s="22" t="s">
        <v>168</v>
      </c>
      <c r="E360" s="22" t="s">
        <v>176</v>
      </c>
      <c r="F360" s="22" t="s">
        <v>190</v>
      </c>
      <c r="G360" s="24">
        <f>G361</f>
        <v>1504</v>
      </c>
      <c r="H360" s="24"/>
      <c r="K360" s="71"/>
    </row>
    <row r="361" spans="1:11" s="15" customFormat="1" ht="51.75" customHeight="1" hidden="1">
      <c r="A361" s="21"/>
      <c r="B361" s="21" t="s">
        <v>197</v>
      </c>
      <c r="C361" s="22" t="s">
        <v>315</v>
      </c>
      <c r="D361" s="22" t="s">
        <v>168</v>
      </c>
      <c r="E361" s="22" t="s">
        <v>176</v>
      </c>
      <c r="F361" s="22" t="s">
        <v>196</v>
      </c>
      <c r="G361" s="24">
        <v>1504</v>
      </c>
      <c r="H361" s="24"/>
      <c r="K361" s="71"/>
    </row>
    <row r="362" spans="1:11" s="15" customFormat="1" ht="33" customHeight="1" hidden="1">
      <c r="A362" s="21"/>
      <c r="B362" s="21" t="s">
        <v>214</v>
      </c>
      <c r="C362" s="22" t="s">
        <v>315</v>
      </c>
      <c r="D362" s="22" t="s">
        <v>168</v>
      </c>
      <c r="E362" s="22" t="s">
        <v>176</v>
      </c>
      <c r="F362" s="22" t="s">
        <v>215</v>
      </c>
      <c r="G362" s="24">
        <f>G363</f>
        <v>26</v>
      </c>
      <c r="H362" s="24"/>
      <c r="K362" s="71"/>
    </row>
    <row r="363" spans="1:11" s="15" customFormat="1" ht="41.25" customHeight="1" hidden="1">
      <c r="A363" s="21"/>
      <c r="B363" s="21" t="s">
        <v>216</v>
      </c>
      <c r="C363" s="22" t="s">
        <v>315</v>
      </c>
      <c r="D363" s="22" t="s">
        <v>168</v>
      </c>
      <c r="E363" s="22" t="s">
        <v>176</v>
      </c>
      <c r="F363" s="22" t="s">
        <v>217</v>
      </c>
      <c r="G363" s="24">
        <v>26</v>
      </c>
      <c r="H363" s="24"/>
      <c r="K363" s="71"/>
    </row>
    <row r="364" spans="1:11" s="15" customFormat="1" ht="51" customHeight="1" hidden="1">
      <c r="A364" s="21"/>
      <c r="B364" s="21" t="s">
        <v>122</v>
      </c>
      <c r="C364" s="22" t="s">
        <v>119</v>
      </c>
      <c r="D364" s="22" t="s">
        <v>168</v>
      </c>
      <c r="E364" s="22" t="s">
        <v>176</v>
      </c>
      <c r="F364" s="22"/>
      <c r="G364" s="24">
        <f>G365</f>
        <v>790.2</v>
      </c>
      <c r="H364" s="24"/>
      <c r="K364" s="71"/>
    </row>
    <row r="365" spans="1:11" s="15" customFormat="1" ht="42.75" customHeight="1" hidden="1">
      <c r="A365" s="21"/>
      <c r="B365" s="21" t="s">
        <v>191</v>
      </c>
      <c r="C365" s="22" t="s">
        <v>119</v>
      </c>
      <c r="D365" s="22" t="s">
        <v>168</v>
      </c>
      <c r="E365" s="22" t="s">
        <v>176</v>
      </c>
      <c r="F365" s="22" t="s">
        <v>190</v>
      </c>
      <c r="G365" s="24">
        <f>G366</f>
        <v>790.2</v>
      </c>
      <c r="H365" s="24"/>
      <c r="K365" s="71"/>
    </row>
    <row r="366" spans="1:11" s="15" customFormat="1" ht="45" customHeight="1" hidden="1">
      <c r="A366" s="21"/>
      <c r="B366" s="21" t="s">
        <v>197</v>
      </c>
      <c r="C366" s="22" t="s">
        <v>119</v>
      </c>
      <c r="D366" s="22" t="s">
        <v>168</v>
      </c>
      <c r="E366" s="22" t="s">
        <v>176</v>
      </c>
      <c r="F366" s="22" t="s">
        <v>196</v>
      </c>
      <c r="G366" s="24">
        <v>790.2</v>
      </c>
      <c r="H366" s="24"/>
      <c r="K366" s="71"/>
    </row>
    <row r="367" spans="1:11" s="15" customFormat="1" ht="34.5" customHeight="1" hidden="1">
      <c r="A367" s="21"/>
      <c r="B367" s="21" t="s">
        <v>214</v>
      </c>
      <c r="C367" s="22" t="s">
        <v>316</v>
      </c>
      <c r="D367" s="22" t="s">
        <v>168</v>
      </c>
      <c r="E367" s="22" t="s">
        <v>176</v>
      </c>
      <c r="F367" s="22" t="s">
        <v>215</v>
      </c>
      <c r="G367" s="24">
        <f>G368</f>
        <v>1000</v>
      </c>
      <c r="H367" s="21"/>
      <c r="K367" s="71"/>
    </row>
    <row r="368" spans="1:11" s="15" customFormat="1" ht="90" customHeight="1" hidden="1">
      <c r="A368" s="21"/>
      <c r="B368" s="21" t="s">
        <v>17</v>
      </c>
      <c r="C368" s="22" t="s">
        <v>316</v>
      </c>
      <c r="D368" s="22" t="s">
        <v>168</v>
      </c>
      <c r="E368" s="22" t="s">
        <v>176</v>
      </c>
      <c r="F368" s="22" t="s">
        <v>221</v>
      </c>
      <c r="G368" s="24">
        <v>1000</v>
      </c>
      <c r="H368" s="21"/>
      <c r="K368" s="71"/>
    </row>
    <row r="369" spans="1:11" s="15" customFormat="1" ht="84.75" customHeight="1" hidden="1">
      <c r="A369" s="21"/>
      <c r="B369" s="21" t="s">
        <v>60</v>
      </c>
      <c r="C369" s="22" t="s">
        <v>53</v>
      </c>
      <c r="D369" s="22" t="s">
        <v>168</v>
      </c>
      <c r="E369" s="22" t="s">
        <v>176</v>
      </c>
      <c r="F369" s="22"/>
      <c r="G369" s="24">
        <f>G370</f>
        <v>3203</v>
      </c>
      <c r="H369" s="21"/>
      <c r="K369" s="71"/>
    </row>
    <row r="370" spans="1:11" s="15" customFormat="1" ht="42" customHeight="1" hidden="1">
      <c r="A370" s="21"/>
      <c r="B370" s="21" t="s">
        <v>191</v>
      </c>
      <c r="C370" s="22" t="s">
        <v>53</v>
      </c>
      <c r="D370" s="22" t="s">
        <v>168</v>
      </c>
      <c r="E370" s="22" t="s">
        <v>176</v>
      </c>
      <c r="F370" s="22" t="s">
        <v>190</v>
      </c>
      <c r="G370" s="24">
        <f>G371</f>
        <v>3203</v>
      </c>
      <c r="H370" s="21"/>
      <c r="K370" s="71"/>
    </row>
    <row r="371" spans="1:11" s="15" customFormat="1" ht="52.5" customHeight="1" hidden="1">
      <c r="A371" s="21"/>
      <c r="B371" s="21" t="s">
        <v>197</v>
      </c>
      <c r="C371" s="22" t="s">
        <v>53</v>
      </c>
      <c r="D371" s="22" t="s">
        <v>168</v>
      </c>
      <c r="E371" s="22" t="s">
        <v>176</v>
      </c>
      <c r="F371" s="22" t="s">
        <v>196</v>
      </c>
      <c r="G371" s="24">
        <v>3203</v>
      </c>
      <c r="H371" s="21"/>
      <c r="K371" s="71"/>
    </row>
    <row r="372" spans="1:11" ht="78.75" customHeight="1" hidden="1">
      <c r="A372" s="18">
        <v>12</v>
      </c>
      <c r="B372" s="33" t="s">
        <v>372</v>
      </c>
      <c r="C372" s="41" t="s">
        <v>90</v>
      </c>
      <c r="D372" s="23"/>
      <c r="E372" s="23"/>
      <c r="F372" s="22"/>
      <c r="G372" s="40">
        <f>G373+G376+G388+G395</f>
        <v>424072.70000000007</v>
      </c>
      <c r="H372" s="40">
        <f>H373+H376+H388+H395</f>
        <v>26018</v>
      </c>
      <c r="K372" s="72"/>
    </row>
    <row r="373" spans="1:11" ht="48.75" customHeight="1" hidden="1">
      <c r="A373" s="36"/>
      <c r="B373" s="46" t="s">
        <v>261</v>
      </c>
      <c r="C373" s="50" t="s">
        <v>317</v>
      </c>
      <c r="D373" s="39" t="s">
        <v>253</v>
      </c>
      <c r="E373" s="39" t="s">
        <v>165</v>
      </c>
      <c r="F373" s="46"/>
      <c r="G373" s="49">
        <f>G374</f>
        <v>36177</v>
      </c>
      <c r="H373" s="26"/>
      <c r="K373" s="72"/>
    </row>
    <row r="374" spans="1:11" ht="30.75" customHeight="1" hidden="1">
      <c r="A374" s="36"/>
      <c r="B374" s="27" t="s">
        <v>262</v>
      </c>
      <c r="C374" s="28" t="s">
        <v>318</v>
      </c>
      <c r="D374" s="25" t="s">
        <v>253</v>
      </c>
      <c r="E374" s="25" t="s">
        <v>165</v>
      </c>
      <c r="F374" s="27" t="s">
        <v>263</v>
      </c>
      <c r="G374" s="24">
        <f>G375</f>
        <v>36177</v>
      </c>
      <c r="H374" s="26"/>
      <c r="K374" s="72"/>
    </row>
    <row r="375" spans="1:11" ht="34.5" customHeight="1" hidden="1">
      <c r="A375" s="36"/>
      <c r="B375" s="27" t="s">
        <v>262</v>
      </c>
      <c r="C375" s="28" t="s">
        <v>318</v>
      </c>
      <c r="D375" s="25" t="s">
        <v>253</v>
      </c>
      <c r="E375" s="25" t="s">
        <v>165</v>
      </c>
      <c r="F375" s="27" t="s">
        <v>264</v>
      </c>
      <c r="G375" s="24">
        <v>36177</v>
      </c>
      <c r="H375" s="26"/>
      <c r="K375" s="72"/>
    </row>
    <row r="376" spans="1:11" ht="61.5" customHeight="1" hidden="1">
      <c r="A376" s="36"/>
      <c r="B376" s="44" t="s">
        <v>16</v>
      </c>
      <c r="C376" s="44" t="s">
        <v>101</v>
      </c>
      <c r="D376" s="39" t="s">
        <v>165</v>
      </c>
      <c r="E376" s="39" t="s">
        <v>253</v>
      </c>
      <c r="F376" s="44"/>
      <c r="G376" s="49">
        <f>G383+G381+G377</f>
        <v>8070.4</v>
      </c>
      <c r="H376" s="52">
        <f>H383</f>
        <v>5560</v>
      </c>
      <c r="K376" s="72"/>
    </row>
    <row r="377" spans="1:11" ht="35.25" customHeight="1" hidden="1">
      <c r="A377" s="36"/>
      <c r="B377" s="22" t="s">
        <v>210</v>
      </c>
      <c r="C377" s="22" t="s">
        <v>126</v>
      </c>
      <c r="D377" s="39" t="s">
        <v>165</v>
      </c>
      <c r="E377" s="39" t="s">
        <v>253</v>
      </c>
      <c r="F377" s="22"/>
      <c r="G377" s="24">
        <f>G378</f>
        <v>580.4</v>
      </c>
      <c r="H377" s="31"/>
      <c r="K377" s="72"/>
    </row>
    <row r="378" spans="1:11" ht="42" customHeight="1" hidden="1">
      <c r="A378" s="36"/>
      <c r="B378" s="22" t="s">
        <v>211</v>
      </c>
      <c r="C378" s="22" t="s">
        <v>127</v>
      </c>
      <c r="D378" s="39" t="s">
        <v>165</v>
      </c>
      <c r="E378" s="39" t="s">
        <v>253</v>
      </c>
      <c r="F378" s="22"/>
      <c r="G378" s="24">
        <f>G379</f>
        <v>580.4</v>
      </c>
      <c r="H378" s="31"/>
      <c r="K378" s="72"/>
    </row>
    <row r="379" spans="1:11" ht="96" customHeight="1" hidden="1">
      <c r="A379" s="36"/>
      <c r="B379" s="22" t="s">
        <v>202</v>
      </c>
      <c r="C379" s="22" t="s">
        <v>127</v>
      </c>
      <c r="D379" s="39" t="s">
        <v>165</v>
      </c>
      <c r="E379" s="39" t="s">
        <v>253</v>
      </c>
      <c r="F379" s="22">
        <v>100</v>
      </c>
      <c r="G379" s="24">
        <f>G380</f>
        <v>580.4</v>
      </c>
      <c r="H379" s="31"/>
      <c r="K379" s="72"/>
    </row>
    <row r="380" spans="1:11" ht="36.75" customHeight="1" hidden="1">
      <c r="A380" s="36"/>
      <c r="B380" s="22" t="s">
        <v>203</v>
      </c>
      <c r="C380" s="22" t="s">
        <v>127</v>
      </c>
      <c r="D380" s="39" t="s">
        <v>165</v>
      </c>
      <c r="E380" s="39" t="s">
        <v>253</v>
      </c>
      <c r="F380" s="22">
        <v>120</v>
      </c>
      <c r="G380" s="24">
        <v>580.4</v>
      </c>
      <c r="H380" s="31"/>
      <c r="K380" s="72"/>
    </row>
    <row r="381" spans="1:11" ht="42" customHeight="1" hidden="1">
      <c r="A381" s="36"/>
      <c r="B381" s="22" t="s">
        <v>191</v>
      </c>
      <c r="C381" s="22" t="s">
        <v>123</v>
      </c>
      <c r="D381" s="39" t="s">
        <v>165</v>
      </c>
      <c r="E381" s="39" t="s">
        <v>253</v>
      </c>
      <c r="F381" s="22" t="s">
        <v>190</v>
      </c>
      <c r="G381" s="24">
        <f>G382</f>
        <v>1930</v>
      </c>
      <c r="H381" s="31"/>
      <c r="K381" s="72"/>
    </row>
    <row r="382" spans="1:11" ht="45" customHeight="1" hidden="1">
      <c r="A382" s="36"/>
      <c r="B382" s="22" t="s">
        <v>197</v>
      </c>
      <c r="C382" s="22" t="s">
        <v>123</v>
      </c>
      <c r="D382" s="39" t="s">
        <v>165</v>
      </c>
      <c r="E382" s="39" t="s">
        <v>253</v>
      </c>
      <c r="F382" s="22" t="s">
        <v>196</v>
      </c>
      <c r="G382" s="24">
        <v>1930</v>
      </c>
      <c r="H382" s="31"/>
      <c r="K382" s="72"/>
    </row>
    <row r="383" spans="1:11" ht="134.25" customHeight="1" hidden="1">
      <c r="A383" s="36"/>
      <c r="B383" s="22" t="s">
        <v>7</v>
      </c>
      <c r="C383" s="22" t="s">
        <v>406</v>
      </c>
      <c r="D383" s="25" t="s">
        <v>165</v>
      </c>
      <c r="E383" s="25" t="s">
        <v>253</v>
      </c>
      <c r="F383" s="22"/>
      <c r="G383" s="24">
        <f>G384+G386</f>
        <v>5560</v>
      </c>
      <c r="H383" s="24">
        <f>H384+H386</f>
        <v>5560</v>
      </c>
      <c r="K383" s="72"/>
    </row>
    <row r="384" spans="1:11" ht="94.5" customHeight="1" hidden="1">
      <c r="A384" s="36"/>
      <c r="B384" s="21" t="s">
        <v>202</v>
      </c>
      <c r="C384" s="22" t="s">
        <v>406</v>
      </c>
      <c r="D384" s="25" t="s">
        <v>165</v>
      </c>
      <c r="E384" s="25" t="s">
        <v>253</v>
      </c>
      <c r="F384" s="22" t="s">
        <v>200</v>
      </c>
      <c r="G384" s="24">
        <f>G385</f>
        <v>5514.6</v>
      </c>
      <c r="H384" s="31">
        <f>H385</f>
        <v>5514.6</v>
      </c>
      <c r="K384" s="72"/>
    </row>
    <row r="385" spans="1:11" ht="41.25" customHeight="1" hidden="1">
      <c r="A385" s="36"/>
      <c r="B385" s="21" t="s">
        <v>203</v>
      </c>
      <c r="C385" s="22" t="s">
        <v>406</v>
      </c>
      <c r="D385" s="25" t="s">
        <v>165</v>
      </c>
      <c r="E385" s="25" t="s">
        <v>253</v>
      </c>
      <c r="F385" s="22" t="s">
        <v>201</v>
      </c>
      <c r="G385" s="24">
        <v>5514.6</v>
      </c>
      <c r="H385" s="31">
        <f>G385</f>
        <v>5514.6</v>
      </c>
      <c r="K385" s="72"/>
    </row>
    <row r="386" spans="1:11" ht="30" customHeight="1" hidden="1">
      <c r="A386" s="36"/>
      <c r="B386" s="21" t="s">
        <v>191</v>
      </c>
      <c r="C386" s="22" t="s">
        <v>406</v>
      </c>
      <c r="D386" s="25" t="s">
        <v>165</v>
      </c>
      <c r="E386" s="25" t="s">
        <v>253</v>
      </c>
      <c r="F386" s="22" t="s">
        <v>190</v>
      </c>
      <c r="G386" s="24">
        <f>G387</f>
        <v>45.4</v>
      </c>
      <c r="H386" s="31">
        <f>H387</f>
        <v>45.4</v>
      </c>
      <c r="K386" s="72"/>
    </row>
    <row r="387" spans="1:11" ht="41.25" customHeight="1" hidden="1">
      <c r="A387" s="36"/>
      <c r="B387" s="21" t="s">
        <v>197</v>
      </c>
      <c r="C387" s="22" t="s">
        <v>406</v>
      </c>
      <c r="D387" s="25" t="s">
        <v>165</v>
      </c>
      <c r="E387" s="25" t="s">
        <v>253</v>
      </c>
      <c r="F387" s="22" t="s">
        <v>196</v>
      </c>
      <c r="G387" s="24">
        <v>45.4</v>
      </c>
      <c r="H387" s="31">
        <f>G387</f>
        <v>45.4</v>
      </c>
      <c r="K387" s="72"/>
    </row>
    <row r="388" spans="1:11" ht="62.25" customHeight="1" hidden="1">
      <c r="A388" s="36"/>
      <c r="B388" s="44" t="s">
        <v>41</v>
      </c>
      <c r="C388" s="50" t="s">
        <v>319</v>
      </c>
      <c r="D388" s="39" t="s">
        <v>165</v>
      </c>
      <c r="E388" s="39" t="s">
        <v>168</v>
      </c>
      <c r="F388" s="46"/>
      <c r="G388" s="49">
        <f>G389+G391+G393</f>
        <v>16750</v>
      </c>
      <c r="H388" s="31"/>
      <c r="K388" s="72"/>
    </row>
    <row r="389" spans="1:11" ht="45.75" customHeight="1" hidden="1">
      <c r="A389" s="36"/>
      <c r="B389" s="21" t="s">
        <v>191</v>
      </c>
      <c r="C389" s="28" t="s">
        <v>320</v>
      </c>
      <c r="D389" s="25" t="s">
        <v>165</v>
      </c>
      <c r="E389" s="25" t="s">
        <v>168</v>
      </c>
      <c r="F389" s="27" t="s">
        <v>190</v>
      </c>
      <c r="G389" s="24">
        <f>G390</f>
        <v>400</v>
      </c>
      <c r="H389" s="31"/>
      <c r="K389" s="72"/>
    </row>
    <row r="390" spans="1:11" ht="47.25" customHeight="1" hidden="1">
      <c r="A390" s="36"/>
      <c r="B390" s="21" t="s">
        <v>197</v>
      </c>
      <c r="C390" s="28" t="s">
        <v>320</v>
      </c>
      <c r="D390" s="25" t="s">
        <v>165</v>
      </c>
      <c r="E390" s="25" t="s">
        <v>168</v>
      </c>
      <c r="F390" s="27" t="s">
        <v>196</v>
      </c>
      <c r="G390" s="24">
        <v>400</v>
      </c>
      <c r="H390" s="31"/>
      <c r="K390" s="72"/>
    </row>
    <row r="391" spans="1:11" ht="42.75" customHeight="1" hidden="1">
      <c r="A391" s="36"/>
      <c r="B391" s="21" t="s">
        <v>191</v>
      </c>
      <c r="C391" s="28" t="s">
        <v>320</v>
      </c>
      <c r="D391" s="25" t="s">
        <v>165</v>
      </c>
      <c r="E391" s="25" t="s">
        <v>175</v>
      </c>
      <c r="F391" s="27" t="s">
        <v>190</v>
      </c>
      <c r="G391" s="24">
        <f>G392</f>
        <v>350</v>
      </c>
      <c r="H391" s="31"/>
      <c r="K391" s="72"/>
    </row>
    <row r="392" spans="1:11" ht="48.75" customHeight="1" hidden="1">
      <c r="A392" s="36"/>
      <c r="B392" s="21" t="s">
        <v>197</v>
      </c>
      <c r="C392" s="28" t="s">
        <v>320</v>
      </c>
      <c r="D392" s="25" t="s">
        <v>165</v>
      </c>
      <c r="E392" s="25" t="s">
        <v>175</v>
      </c>
      <c r="F392" s="27" t="s">
        <v>196</v>
      </c>
      <c r="G392" s="24">
        <f>250+100</f>
        <v>350</v>
      </c>
      <c r="H392" s="31"/>
      <c r="K392" s="72"/>
    </row>
    <row r="393" spans="1:11" ht="37.5" customHeight="1" hidden="1">
      <c r="A393" s="36"/>
      <c r="B393" s="27" t="s">
        <v>194</v>
      </c>
      <c r="C393" s="28" t="s">
        <v>320</v>
      </c>
      <c r="D393" s="25" t="s">
        <v>173</v>
      </c>
      <c r="E393" s="25" t="s">
        <v>165</v>
      </c>
      <c r="F393" s="27" t="s">
        <v>192</v>
      </c>
      <c r="G393" s="24">
        <f>G394</f>
        <v>16000</v>
      </c>
      <c r="H393" s="31"/>
      <c r="K393" s="72"/>
    </row>
    <row r="394" spans="1:11" ht="46.5" customHeight="1" hidden="1">
      <c r="A394" s="36"/>
      <c r="B394" s="27" t="s">
        <v>265</v>
      </c>
      <c r="C394" s="28" t="s">
        <v>320</v>
      </c>
      <c r="D394" s="25" t="s">
        <v>173</v>
      </c>
      <c r="E394" s="25" t="s">
        <v>165</v>
      </c>
      <c r="F394" s="27" t="s">
        <v>113</v>
      </c>
      <c r="G394" s="24">
        <v>16000</v>
      </c>
      <c r="H394" s="31"/>
      <c r="K394" s="72"/>
    </row>
    <row r="395" spans="1:11" ht="39.75" customHeight="1" hidden="1">
      <c r="A395" s="36"/>
      <c r="B395" s="44" t="s">
        <v>273</v>
      </c>
      <c r="C395" s="50" t="s">
        <v>321</v>
      </c>
      <c r="D395" s="39"/>
      <c r="E395" s="39"/>
      <c r="F395" s="44"/>
      <c r="G395" s="49">
        <f>G396+G399+G411+G437+G461</f>
        <v>363075.30000000005</v>
      </c>
      <c r="H395" s="49">
        <f>H396+H399+H412+H437+H461</f>
        <v>20458</v>
      </c>
      <c r="K395" s="72"/>
    </row>
    <row r="396" spans="1:11" ht="41.25" customHeight="1" hidden="1">
      <c r="A396" s="36"/>
      <c r="B396" s="21" t="s">
        <v>272</v>
      </c>
      <c r="C396" s="28" t="s">
        <v>322</v>
      </c>
      <c r="D396" s="25" t="s">
        <v>165</v>
      </c>
      <c r="E396" s="25" t="s">
        <v>182</v>
      </c>
      <c r="F396" s="56"/>
      <c r="G396" s="24">
        <f>G397</f>
        <v>4152.1</v>
      </c>
      <c r="H396" s="31"/>
      <c r="K396" s="72"/>
    </row>
    <row r="397" spans="1:11" ht="93" customHeight="1" hidden="1">
      <c r="A397" s="36"/>
      <c r="B397" s="21" t="s">
        <v>202</v>
      </c>
      <c r="C397" s="28" t="s">
        <v>322</v>
      </c>
      <c r="D397" s="25" t="s">
        <v>165</v>
      </c>
      <c r="E397" s="25" t="s">
        <v>182</v>
      </c>
      <c r="F397" s="27" t="s">
        <v>200</v>
      </c>
      <c r="G397" s="24">
        <f>G398</f>
        <v>4152.1</v>
      </c>
      <c r="H397" s="31"/>
      <c r="K397" s="72"/>
    </row>
    <row r="398" spans="1:11" ht="41.25" customHeight="1" hidden="1">
      <c r="A398" s="36"/>
      <c r="B398" s="21" t="s">
        <v>203</v>
      </c>
      <c r="C398" s="28" t="s">
        <v>322</v>
      </c>
      <c r="D398" s="25" t="s">
        <v>165</v>
      </c>
      <c r="E398" s="25" t="s">
        <v>182</v>
      </c>
      <c r="F398" s="27" t="s">
        <v>201</v>
      </c>
      <c r="G398" s="24">
        <v>4152.1</v>
      </c>
      <c r="H398" s="31"/>
      <c r="K398" s="72"/>
    </row>
    <row r="399" spans="1:11" ht="33.75" customHeight="1" hidden="1">
      <c r="A399" s="36"/>
      <c r="B399" s="21" t="s">
        <v>210</v>
      </c>
      <c r="C399" s="28" t="s">
        <v>322</v>
      </c>
      <c r="D399" s="25" t="s">
        <v>165</v>
      </c>
      <c r="E399" s="25" t="s">
        <v>168</v>
      </c>
      <c r="F399" s="27"/>
      <c r="G399" s="24">
        <f>G400+G403+G406</f>
        <v>242354.90000000002</v>
      </c>
      <c r="H399" s="31"/>
      <c r="K399" s="72"/>
    </row>
    <row r="400" spans="1:11" ht="30" customHeight="1" hidden="1">
      <c r="A400" s="36"/>
      <c r="B400" s="21" t="s">
        <v>211</v>
      </c>
      <c r="C400" s="25" t="s">
        <v>323</v>
      </c>
      <c r="D400" s="25" t="s">
        <v>165</v>
      </c>
      <c r="E400" s="25" t="s">
        <v>168</v>
      </c>
      <c r="F400" s="27"/>
      <c r="G400" s="24">
        <f>G401</f>
        <v>91542.8</v>
      </c>
      <c r="H400" s="31"/>
      <c r="K400" s="72"/>
    </row>
    <row r="401" spans="1:11" ht="91.5" customHeight="1" hidden="1">
      <c r="A401" s="36"/>
      <c r="B401" s="21" t="s">
        <v>202</v>
      </c>
      <c r="C401" s="25" t="s">
        <v>323</v>
      </c>
      <c r="D401" s="25" t="s">
        <v>165</v>
      </c>
      <c r="E401" s="25" t="s">
        <v>168</v>
      </c>
      <c r="F401" s="25" t="s">
        <v>200</v>
      </c>
      <c r="G401" s="24">
        <f>G402</f>
        <v>91542.8</v>
      </c>
      <c r="H401" s="31"/>
      <c r="K401" s="72"/>
    </row>
    <row r="402" spans="1:11" ht="38.25" customHeight="1" hidden="1">
      <c r="A402" s="36"/>
      <c r="B402" s="21" t="s">
        <v>203</v>
      </c>
      <c r="C402" s="25" t="s">
        <v>323</v>
      </c>
      <c r="D402" s="25" t="s">
        <v>165</v>
      </c>
      <c r="E402" s="25" t="s">
        <v>168</v>
      </c>
      <c r="F402" s="25" t="s">
        <v>201</v>
      </c>
      <c r="G402" s="24">
        <v>91542.8</v>
      </c>
      <c r="H402" s="31"/>
      <c r="K402" s="72"/>
    </row>
    <row r="403" spans="1:11" ht="36.75" customHeight="1" hidden="1">
      <c r="A403" s="36"/>
      <c r="B403" s="21" t="s">
        <v>212</v>
      </c>
      <c r="C403" s="25" t="s">
        <v>324</v>
      </c>
      <c r="D403" s="25" t="s">
        <v>165</v>
      </c>
      <c r="E403" s="25" t="s">
        <v>168</v>
      </c>
      <c r="F403" s="27"/>
      <c r="G403" s="24">
        <f>G404</f>
        <v>130509.4</v>
      </c>
      <c r="H403" s="31"/>
      <c r="K403" s="72"/>
    </row>
    <row r="404" spans="1:11" ht="95.25" customHeight="1" hidden="1">
      <c r="A404" s="36"/>
      <c r="B404" s="21" t="s">
        <v>202</v>
      </c>
      <c r="C404" s="25" t="s">
        <v>324</v>
      </c>
      <c r="D404" s="25" t="s">
        <v>165</v>
      </c>
      <c r="E404" s="25" t="s">
        <v>168</v>
      </c>
      <c r="F404" s="25" t="s">
        <v>200</v>
      </c>
      <c r="G404" s="24">
        <f>G405</f>
        <v>130509.4</v>
      </c>
      <c r="H404" s="31"/>
      <c r="K404" s="72"/>
    </row>
    <row r="405" spans="1:11" ht="46.5" customHeight="1" hidden="1">
      <c r="A405" s="36"/>
      <c r="B405" s="21" t="s">
        <v>203</v>
      </c>
      <c r="C405" s="25" t="s">
        <v>324</v>
      </c>
      <c r="D405" s="25" t="s">
        <v>165</v>
      </c>
      <c r="E405" s="25" t="s">
        <v>168</v>
      </c>
      <c r="F405" s="25" t="s">
        <v>201</v>
      </c>
      <c r="G405" s="24">
        <v>130509.4</v>
      </c>
      <c r="H405" s="31"/>
      <c r="K405" s="72"/>
    </row>
    <row r="406" spans="1:11" ht="47.25" customHeight="1" hidden="1">
      <c r="A406" s="36"/>
      <c r="B406" s="21" t="s">
        <v>213</v>
      </c>
      <c r="C406" s="25" t="s">
        <v>325</v>
      </c>
      <c r="D406" s="25" t="s">
        <v>165</v>
      </c>
      <c r="E406" s="25" t="s">
        <v>168</v>
      </c>
      <c r="F406" s="27"/>
      <c r="G406" s="24">
        <f>G407+G409</f>
        <v>20302.7</v>
      </c>
      <c r="H406" s="31"/>
      <c r="K406" s="72"/>
    </row>
    <row r="407" spans="1:11" ht="41.25" customHeight="1" hidden="1">
      <c r="A407" s="36"/>
      <c r="B407" s="21" t="s">
        <v>191</v>
      </c>
      <c r="C407" s="25" t="s">
        <v>325</v>
      </c>
      <c r="D407" s="25" t="s">
        <v>165</v>
      </c>
      <c r="E407" s="25" t="s">
        <v>168</v>
      </c>
      <c r="F407" s="25" t="s">
        <v>190</v>
      </c>
      <c r="G407" s="24">
        <f>G408</f>
        <v>19777.7</v>
      </c>
      <c r="H407" s="31"/>
      <c r="K407" s="72"/>
    </row>
    <row r="408" spans="1:11" ht="54" customHeight="1" hidden="1">
      <c r="A408" s="36"/>
      <c r="B408" s="21" t="s">
        <v>197</v>
      </c>
      <c r="C408" s="25" t="s">
        <v>325</v>
      </c>
      <c r="D408" s="25" t="s">
        <v>165</v>
      </c>
      <c r="E408" s="25" t="s">
        <v>168</v>
      </c>
      <c r="F408" s="25" t="s">
        <v>196</v>
      </c>
      <c r="G408" s="24">
        <v>19777.7</v>
      </c>
      <c r="H408" s="31"/>
      <c r="K408" s="72"/>
    </row>
    <row r="409" spans="1:11" ht="33" customHeight="1" hidden="1">
      <c r="A409" s="36"/>
      <c r="B409" s="21" t="s">
        <v>214</v>
      </c>
      <c r="C409" s="25" t="s">
        <v>325</v>
      </c>
      <c r="D409" s="25" t="s">
        <v>165</v>
      </c>
      <c r="E409" s="25" t="s">
        <v>168</v>
      </c>
      <c r="F409" s="25" t="s">
        <v>215</v>
      </c>
      <c r="G409" s="24">
        <f>G410</f>
        <v>525</v>
      </c>
      <c r="H409" s="31"/>
      <c r="K409" s="72"/>
    </row>
    <row r="410" spans="1:11" ht="37.5" customHeight="1" hidden="1">
      <c r="A410" s="36"/>
      <c r="B410" s="21" t="s">
        <v>216</v>
      </c>
      <c r="C410" s="25" t="s">
        <v>325</v>
      </c>
      <c r="D410" s="25" t="s">
        <v>165</v>
      </c>
      <c r="E410" s="25" t="s">
        <v>168</v>
      </c>
      <c r="F410" s="25" t="s">
        <v>217</v>
      </c>
      <c r="G410" s="24">
        <v>525</v>
      </c>
      <c r="H410" s="31"/>
      <c r="K410" s="72"/>
    </row>
    <row r="411" spans="1:11" ht="35.25" customHeight="1" hidden="1">
      <c r="A411" s="36"/>
      <c r="B411" s="21" t="s">
        <v>273</v>
      </c>
      <c r="C411" s="25" t="s">
        <v>321</v>
      </c>
      <c r="D411" s="25" t="s">
        <v>165</v>
      </c>
      <c r="E411" s="25" t="s">
        <v>175</v>
      </c>
      <c r="F411" s="25"/>
      <c r="G411" s="24">
        <f>G412+G424</f>
        <v>32196.100000000002</v>
      </c>
      <c r="H411" s="31"/>
      <c r="K411" s="72"/>
    </row>
    <row r="412" spans="1:11" ht="41.25" customHeight="1" hidden="1">
      <c r="A412" s="36"/>
      <c r="B412" s="21" t="s">
        <v>210</v>
      </c>
      <c r="C412" s="25" t="s">
        <v>326</v>
      </c>
      <c r="D412" s="25" t="s">
        <v>165</v>
      </c>
      <c r="E412" s="25" t="s">
        <v>175</v>
      </c>
      <c r="F412" s="25"/>
      <c r="G412" s="24">
        <f>G413+G416+G419</f>
        <v>26025.4</v>
      </c>
      <c r="H412" s="21"/>
      <c r="K412" s="72"/>
    </row>
    <row r="413" spans="1:11" ht="40.5" customHeight="1" hidden="1">
      <c r="A413" s="36"/>
      <c r="B413" s="21" t="s">
        <v>211</v>
      </c>
      <c r="C413" s="25" t="s">
        <v>323</v>
      </c>
      <c r="D413" s="25" t="s">
        <v>165</v>
      </c>
      <c r="E413" s="25" t="s">
        <v>175</v>
      </c>
      <c r="F413" s="25" t="str">
        <f>F414</f>
        <v>100</v>
      </c>
      <c r="G413" s="24">
        <f>G414</f>
        <v>9351</v>
      </c>
      <c r="H413" s="21"/>
      <c r="K413" s="72"/>
    </row>
    <row r="414" spans="1:11" ht="104.25" customHeight="1" hidden="1">
      <c r="A414" s="36"/>
      <c r="B414" s="21" t="s">
        <v>202</v>
      </c>
      <c r="C414" s="25" t="s">
        <v>323</v>
      </c>
      <c r="D414" s="25" t="s">
        <v>165</v>
      </c>
      <c r="E414" s="25" t="s">
        <v>175</v>
      </c>
      <c r="F414" s="25" t="s">
        <v>200</v>
      </c>
      <c r="G414" s="24">
        <f>G415</f>
        <v>9351</v>
      </c>
      <c r="H414" s="21"/>
      <c r="K414" s="72"/>
    </row>
    <row r="415" spans="1:11" ht="38.25" customHeight="1" hidden="1">
      <c r="A415" s="36"/>
      <c r="B415" s="21" t="s">
        <v>203</v>
      </c>
      <c r="C415" s="25" t="s">
        <v>323</v>
      </c>
      <c r="D415" s="25" t="s">
        <v>165</v>
      </c>
      <c r="E415" s="25" t="s">
        <v>175</v>
      </c>
      <c r="F415" s="25" t="s">
        <v>201</v>
      </c>
      <c r="G415" s="24">
        <v>9351</v>
      </c>
      <c r="H415" s="21"/>
      <c r="K415" s="72"/>
    </row>
    <row r="416" spans="1:11" ht="36" customHeight="1" hidden="1">
      <c r="A416" s="36"/>
      <c r="B416" s="21" t="s">
        <v>212</v>
      </c>
      <c r="C416" s="25" t="s">
        <v>324</v>
      </c>
      <c r="D416" s="25" t="s">
        <v>165</v>
      </c>
      <c r="E416" s="25" t="s">
        <v>175</v>
      </c>
      <c r="F416" s="25" t="str">
        <f>F417</f>
        <v>100</v>
      </c>
      <c r="G416" s="24">
        <f>G417</f>
        <v>14444.4</v>
      </c>
      <c r="H416" s="21"/>
      <c r="K416" s="72"/>
    </row>
    <row r="417" spans="1:11" ht="98.25" customHeight="1" hidden="1">
      <c r="A417" s="36"/>
      <c r="B417" s="21" t="s">
        <v>202</v>
      </c>
      <c r="C417" s="25" t="s">
        <v>324</v>
      </c>
      <c r="D417" s="25" t="s">
        <v>165</v>
      </c>
      <c r="E417" s="25" t="s">
        <v>175</v>
      </c>
      <c r="F417" s="25" t="s">
        <v>200</v>
      </c>
      <c r="G417" s="24">
        <f>G418</f>
        <v>14444.4</v>
      </c>
      <c r="H417" s="21"/>
      <c r="K417" s="72"/>
    </row>
    <row r="418" spans="1:11" ht="36" customHeight="1" hidden="1">
      <c r="A418" s="36"/>
      <c r="B418" s="21" t="s">
        <v>203</v>
      </c>
      <c r="C418" s="25" t="s">
        <v>324</v>
      </c>
      <c r="D418" s="25" t="s">
        <v>165</v>
      </c>
      <c r="E418" s="25" t="s">
        <v>175</v>
      </c>
      <c r="F418" s="25" t="s">
        <v>201</v>
      </c>
      <c r="G418" s="24">
        <v>14444.4</v>
      </c>
      <c r="H418" s="21"/>
      <c r="K418" s="72"/>
    </row>
    <row r="419" spans="1:11" ht="45" customHeight="1" hidden="1">
      <c r="A419" s="36"/>
      <c r="B419" s="21" t="s">
        <v>213</v>
      </c>
      <c r="C419" s="25" t="s">
        <v>325</v>
      </c>
      <c r="D419" s="25" t="s">
        <v>165</v>
      </c>
      <c r="E419" s="25" t="s">
        <v>175</v>
      </c>
      <c r="F419" s="25"/>
      <c r="G419" s="24">
        <f>G420+G422</f>
        <v>2230</v>
      </c>
      <c r="H419" s="21"/>
      <c r="K419" s="72"/>
    </row>
    <row r="420" spans="1:11" ht="44.25" customHeight="1" hidden="1">
      <c r="A420" s="36"/>
      <c r="B420" s="21" t="s">
        <v>191</v>
      </c>
      <c r="C420" s="25" t="s">
        <v>325</v>
      </c>
      <c r="D420" s="25" t="s">
        <v>165</v>
      </c>
      <c r="E420" s="25" t="s">
        <v>175</v>
      </c>
      <c r="F420" s="25" t="s">
        <v>190</v>
      </c>
      <c r="G420" s="24">
        <f>G421</f>
        <v>2192</v>
      </c>
      <c r="H420" s="21"/>
      <c r="K420" s="72"/>
    </row>
    <row r="421" spans="1:11" ht="50.25" customHeight="1" hidden="1">
      <c r="A421" s="36"/>
      <c r="B421" s="21" t="s">
        <v>197</v>
      </c>
      <c r="C421" s="25" t="s">
        <v>325</v>
      </c>
      <c r="D421" s="25" t="s">
        <v>165</v>
      </c>
      <c r="E421" s="25" t="s">
        <v>175</v>
      </c>
      <c r="F421" s="25" t="s">
        <v>196</v>
      </c>
      <c r="G421" s="24">
        <f>2292-100</f>
        <v>2192</v>
      </c>
      <c r="H421" s="21"/>
      <c r="K421" s="72"/>
    </row>
    <row r="422" spans="1:11" ht="33.75" customHeight="1" hidden="1">
      <c r="A422" s="36"/>
      <c r="B422" s="21" t="s">
        <v>214</v>
      </c>
      <c r="C422" s="25" t="s">
        <v>325</v>
      </c>
      <c r="D422" s="25" t="s">
        <v>165</v>
      </c>
      <c r="E422" s="25" t="s">
        <v>175</v>
      </c>
      <c r="F422" s="25" t="s">
        <v>215</v>
      </c>
      <c r="G422" s="24">
        <f>G423</f>
        <v>38</v>
      </c>
      <c r="H422" s="21"/>
      <c r="K422" s="72"/>
    </row>
    <row r="423" spans="1:11" ht="35.25" customHeight="1" hidden="1">
      <c r="A423" s="36"/>
      <c r="B423" s="21" t="s">
        <v>216</v>
      </c>
      <c r="C423" s="25" t="s">
        <v>325</v>
      </c>
      <c r="D423" s="25" t="s">
        <v>165</v>
      </c>
      <c r="E423" s="25" t="s">
        <v>175</v>
      </c>
      <c r="F423" s="25" t="s">
        <v>217</v>
      </c>
      <c r="G423" s="24">
        <v>38</v>
      </c>
      <c r="H423" s="21"/>
      <c r="K423" s="72"/>
    </row>
    <row r="424" spans="1:11" ht="48" customHeight="1" hidden="1">
      <c r="A424" s="36"/>
      <c r="B424" s="37" t="s">
        <v>13</v>
      </c>
      <c r="C424" s="25" t="s">
        <v>321</v>
      </c>
      <c r="D424" s="25" t="s">
        <v>165</v>
      </c>
      <c r="E424" s="25" t="s">
        <v>175</v>
      </c>
      <c r="F424" s="25"/>
      <c r="G424" s="24">
        <f>G425+G434</f>
        <v>6170.700000000001</v>
      </c>
      <c r="H424" s="21"/>
      <c r="K424" s="72"/>
    </row>
    <row r="425" spans="1:11" ht="35.25" customHeight="1" hidden="1">
      <c r="A425" s="36"/>
      <c r="B425" s="21" t="s">
        <v>210</v>
      </c>
      <c r="C425" s="25" t="s">
        <v>326</v>
      </c>
      <c r="D425" s="25" t="s">
        <v>165</v>
      </c>
      <c r="E425" s="25" t="s">
        <v>175</v>
      </c>
      <c r="F425" s="25"/>
      <c r="G425" s="24">
        <f>G426+G429</f>
        <v>4056.4</v>
      </c>
      <c r="H425" s="21"/>
      <c r="K425" s="72"/>
    </row>
    <row r="426" spans="1:11" ht="43.5" customHeight="1" hidden="1">
      <c r="A426" s="36"/>
      <c r="B426" s="21" t="s">
        <v>212</v>
      </c>
      <c r="C426" s="25" t="s">
        <v>324</v>
      </c>
      <c r="D426" s="25" t="s">
        <v>165</v>
      </c>
      <c r="E426" s="25" t="s">
        <v>175</v>
      </c>
      <c r="F426" s="25"/>
      <c r="G426" s="24">
        <f>G427</f>
        <v>2935</v>
      </c>
      <c r="H426" s="21"/>
      <c r="K426" s="72"/>
    </row>
    <row r="427" spans="1:11" ht="100.5" customHeight="1" hidden="1">
      <c r="A427" s="36"/>
      <c r="B427" s="21" t="s">
        <v>202</v>
      </c>
      <c r="C427" s="25" t="s">
        <v>324</v>
      </c>
      <c r="D427" s="25" t="s">
        <v>165</v>
      </c>
      <c r="E427" s="25" t="s">
        <v>175</v>
      </c>
      <c r="F427" s="25" t="s">
        <v>200</v>
      </c>
      <c r="G427" s="24">
        <f>G428</f>
        <v>2935</v>
      </c>
      <c r="H427" s="21"/>
      <c r="K427" s="72"/>
    </row>
    <row r="428" spans="1:11" ht="40.5" customHeight="1" hidden="1">
      <c r="A428" s="36"/>
      <c r="B428" s="21" t="s">
        <v>203</v>
      </c>
      <c r="C428" s="25" t="s">
        <v>324</v>
      </c>
      <c r="D428" s="25" t="s">
        <v>165</v>
      </c>
      <c r="E428" s="25" t="s">
        <v>175</v>
      </c>
      <c r="F428" s="25" t="s">
        <v>201</v>
      </c>
      <c r="G428" s="24">
        <f>2935</f>
        <v>2935</v>
      </c>
      <c r="H428" s="21"/>
      <c r="K428" s="72"/>
    </row>
    <row r="429" spans="1:11" ht="51" customHeight="1" hidden="1">
      <c r="A429" s="36"/>
      <c r="B429" s="21" t="s">
        <v>213</v>
      </c>
      <c r="C429" s="25" t="s">
        <v>325</v>
      </c>
      <c r="D429" s="25" t="s">
        <v>165</v>
      </c>
      <c r="E429" s="25" t="s">
        <v>175</v>
      </c>
      <c r="F429" s="25"/>
      <c r="G429" s="24">
        <f>G430+G432</f>
        <v>1121.4</v>
      </c>
      <c r="H429" s="21"/>
      <c r="K429" s="72"/>
    </row>
    <row r="430" spans="1:11" ht="35.25" customHeight="1" hidden="1">
      <c r="A430" s="36"/>
      <c r="B430" s="21" t="s">
        <v>191</v>
      </c>
      <c r="C430" s="25" t="s">
        <v>325</v>
      </c>
      <c r="D430" s="25" t="s">
        <v>165</v>
      </c>
      <c r="E430" s="25" t="s">
        <v>175</v>
      </c>
      <c r="F430" s="25" t="s">
        <v>190</v>
      </c>
      <c r="G430" s="24">
        <f>G431</f>
        <v>1115.4</v>
      </c>
      <c r="H430" s="21"/>
      <c r="K430" s="72"/>
    </row>
    <row r="431" spans="1:11" ht="46.5" customHeight="1" hidden="1">
      <c r="A431" s="36"/>
      <c r="B431" s="21" t="s">
        <v>197</v>
      </c>
      <c r="C431" s="25" t="s">
        <v>325</v>
      </c>
      <c r="D431" s="25" t="s">
        <v>165</v>
      </c>
      <c r="E431" s="25" t="s">
        <v>175</v>
      </c>
      <c r="F431" s="25" t="s">
        <v>196</v>
      </c>
      <c r="G431" s="24">
        <v>1115.4</v>
      </c>
      <c r="H431" s="21"/>
      <c r="K431" s="72"/>
    </row>
    <row r="432" spans="1:11" ht="39.75" customHeight="1" hidden="1">
      <c r="A432" s="36"/>
      <c r="B432" s="21" t="s">
        <v>214</v>
      </c>
      <c r="C432" s="25" t="s">
        <v>325</v>
      </c>
      <c r="D432" s="25" t="s">
        <v>165</v>
      </c>
      <c r="E432" s="25" t="s">
        <v>175</v>
      </c>
      <c r="F432" s="25" t="s">
        <v>215</v>
      </c>
      <c r="G432" s="24">
        <f>G433</f>
        <v>6</v>
      </c>
      <c r="H432" s="21"/>
      <c r="K432" s="72"/>
    </row>
    <row r="433" spans="1:11" ht="39.75" customHeight="1" hidden="1">
      <c r="A433" s="36"/>
      <c r="B433" s="21" t="s">
        <v>216</v>
      </c>
      <c r="C433" s="25" t="s">
        <v>325</v>
      </c>
      <c r="D433" s="25" t="s">
        <v>165</v>
      </c>
      <c r="E433" s="25" t="s">
        <v>175</v>
      </c>
      <c r="F433" s="25" t="s">
        <v>217</v>
      </c>
      <c r="G433" s="24">
        <v>6</v>
      </c>
      <c r="H433" s="21"/>
      <c r="K433" s="72"/>
    </row>
    <row r="434" spans="1:11" ht="51.75" customHeight="1" hidden="1">
      <c r="A434" s="36"/>
      <c r="B434" s="21" t="s">
        <v>14</v>
      </c>
      <c r="C434" s="25" t="s">
        <v>15</v>
      </c>
      <c r="D434" s="25" t="s">
        <v>165</v>
      </c>
      <c r="E434" s="25" t="s">
        <v>175</v>
      </c>
      <c r="F434" s="25"/>
      <c r="G434" s="24">
        <f>G435</f>
        <v>2114.3</v>
      </c>
      <c r="H434" s="21"/>
      <c r="K434" s="72"/>
    </row>
    <row r="435" spans="1:11" ht="100.5" customHeight="1" hidden="1">
      <c r="A435" s="36"/>
      <c r="B435" s="21" t="s">
        <v>202</v>
      </c>
      <c r="C435" s="25" t="s">
        <v>15</v>
      </c>
      <c r="D435" s="25" t="s">
        <v>165</v>
      </c>
      <c r="E435" s="25" t="s">
        <v>175</v>
      </c>
      <c r="F435" s="25" t="s">
        <v>200</v>
      </c>
      <c r="G435" s="24">
        <f>G436</f>
        <v>2114.3</v>
      </c>
      <c r="H435" s="21"/>
      <c r="K435" s="72"/>
    </row>
    <row r="436" spans="1:11" ht="36.75" customHeight="1" hidden="1">
      <c r="A436" s="36"/>
      <c r="B436" s="21" t="s">
        <v>203</v>
      </c>
      <c r="C436" s="25" t="s">
        <v>15</v>
      </c>
      <c r="D436" s="25" t="s">
        <v>165</v>
      </c>
      <c r="E436" s="25" t="s">
        <v>175</v>
      </c>
      <c r="F436" s="25" t="s">
        <v>201</v>
      </c>
      <c r="G436" s="24">
        <f>2114.3</f>
        <v>2114.3</v>
      </c>
      <c r="H436" s="21"/>
      <c r="K436" s="72"/>
    </row>
    <row r="437" spans="1:11" ht="41.25" customHeight="1" hidden="1">
      <c r="A437" s="36"/>
      <c r="B437" s="21" t="s">
        <v>268</v>
      </c>
      <c r="C437" s="25" t="s">
        <v>321</v>
      </c>
      <c r="D437" s="25" t="s">
        <v>165</v>
      </c>
      <c r="E437" s="25" t="s">
        <v>253</v>
      </c>
      <c r="F437" s="25"/>
      <c r="G437" s="24">
        <f>G438+G453+G458</f>
        <v>70716.1</v>
      </c>
      <c r="H437" s="24">
        <f>H438+H453+H458+H470</f>
        <v>20458</v>
      </c>
      <c r="K437" s="72"/>
    </row>
    <row r="438" spans="1:11" ht="51.75" customHeight="1" hidden="1">
      <c r="A438" s="36"/>
      <c r="B438" s="21" t="s">
        <v>274</v>
      </c>
      <c r="C438" s="25" t="s">
        <v>327</v>
      </c>
      <c r="D438" s="25" t="s">
        <v>165</v>
      </c>
      <c r="E438" s="25" t="s">
        <v>253</v>
      </c>
      <c r="F438" s="25"/>
      <c r="G438" s="24">
        <f>G439+G446</f>
        <v>50258.100000000006</v>
      </c>
      <c r="H438" s="31"/>
      <c r="K438" s="72"/>
    </row>
    <row r="439" spans="1:11" ht="57" customHeight="1" hidden="1">
      <c r="A439" s="36"/>
      <c r="B439" s="21" t="s">
        <v>85</v>
      </c>
      <c r="C439" s="25" t="s">
        <v>327</v>
      </c>
      <c r="D439" s="25" t="s">
        <v>165</v>
      </c>
      <c r="E439" s="25" t="s">
        <v>253</v>
      </c>
      <c r="F439" s="25"/>
      <c r="G439" s="24">
        <f>G440+G443+G444</f>
        <v>42876.8</v>
      </c>
      <c r="H439" s="31"/>
      <c r="K439" s="72"/>
    </row>
    <row r="440" spans="1:11" ht="101.25" customHeight="1" hidden="1">
      <c r="A440" s="36"/>
      <c r="B440" s="21" t="s">
        <v>202</v>
      </c>
      <c r="C440" s="25" t="s">
        <v>327</v>
      </c>
      <c r="D440" s="25" t="s">
        <v>165</v>
      </c>
      <c r="E440" s="25" t="s">
        <v>253</v>
      </c>
      <c r="F440" s="25" t="s">
        <v>200</v>
      </c>
      <c r="G440" s="24">
        <f>G441</f>
        <v>29211.6</v>
      </c>
      <c r="H440" s="31"/>
      <c r="K440" s="72"/>
    </row>
    <row r="441" spans="1:11" ht="39.75" customHeight="1" hidden="1">
      <c r="A441" s="36"/>
      <c r="B441" s="21" t="s">
        <v>219</v>
      </c>
      <c r="C441" s="25" t="s">
        <v>327</v>
      </c>
      <c r="D441" s="25" t="s">
        <v>165</v>
      </c>
      <c r="E441" s="25" t="s">
        <v>253</v>
      </c>
      <c r="F441" s="25" t="s">
        <v>220</v>
      </c>
      <c r="G441" s="24">
        <v>29211.6</v>
      </c>
      <c r="H441" s="31"/>
      <c r="K441" s="72"/>
    </row>
    <row r="442" spans="1:11" ht="45" customHeight="1" hidden="1">
      <c r="A442" s="36"/>
      <c r="B442" s="21" t="s">
        <v>191</v>
      </c>
      <c r="C442" s="25" t="s">
        <v>327</v>
      </c>
      <c r="D442" s="25" t="s">
        <v>165</v>
      </c>
      <c r="E442" s="25" t="s">
        <v>253</v>
      </c>
      <c r="F442" s="25" t="s">
        <v>190</v>
      </c>
      <c r="G442" s="24">
        <f>G443</f>
        <v>12965.2</v>
      </c>
      <c r="H442" s="31"/>
      <c r="K442" s="72"/>
    </row>
    <row r="443" spans="1:11" ht="51.75" customHeight="1" hidden="1">
      <c r="A443" s="36"/>
      <c r="B443" s="21" t="s">
        <v>197</v>
      </c>
      <c r="C443" s="25" t="s">
        <v>327</v>
      </c>
      <c r="D443" s="25" t="s">
        <v>165</v>
      </c>
      <c r="E443" s="25" t="s">
        <v>253</v>
      </c>
      <c r="F443" s="25" t="s">
        <v>196</v>
      </c>
      <c r="G443" s="24">
        <v>12965.2</v>
      </c>
      <c r="H443" s="31"/>
      <c r="K443" s="72"/>
    </row>
    <row r="444" spans="1:11" ht="32.25" customHeight="1" hidden="1">
      <c r="A444" s="36"/>
      <c r="B444" s="21" t="s">
        <v>214</v>
      </c>
      <c r="C444" s="25" t="s">
        <v>327</v>
      </c>
      <c r="D444" s="25" t="s">
        <v>165</v>
      </c>
      <c r="E444" s="25" t="s">
        <v>253</v>
      </c>
      <c r="F444" s="25" t="s">
        <v>215</v>
      </c>
      <c r="G444" s="24">
        <f>G445</f>
        <v>700</v>
      </c>
      <c r="H444" s="31"/>
      <c r="K444" s="72"/>
    </row>
    <row r="445" spans="1:11" ht="33" customHeight="1" hidden="1">
      <c r="A445" s="36"/>
      <c r="B445" s="21" t="s">
        <v>216</v>
      </c>
      <c r="C445" s="25" t="s">
        <v>327</v>
      </c>
      <c r="D445" s="25" t="s">
        <v>165</v>
      </c>
      <c r="E445" s="25" t="s">
        <v>253</v>
      </c>
      <c r="F445" s="25" t="s">
        <v>217</v>
      </c>
      <c r="G445" s="24">
        <v>700</v>
      </c>
      <c r="H445" s="31"/>
      <c r="K445" s="72"/>
    </row>
    <row r="446" spans="1:11" ht="50.25" customHeight="1" hidden="1">
      <c r="A446" s="36"/>
      <c r="B446" s="21" t="s">
        <v>86</v>
      </c>
      <c r="C446" s="25" t="s">
        <v>95</v>
      </c>
      <c r="D446" s="25" t="s">
        <v>165</v>
      </c>
      <c r="E446" s="25" t="s">
        <v>253</v>
      </c>
      <c r="F446" s="25"/>
      <c r="G446" s="24">
        <f>G447+G449+G451</f>
        <v>7381.3</v>
      </c>
      <c r="H446" s="31"/>
      <c r="K446" s="72"/>
    </row>
    <row r="447" spans="1:11" ht="93.75" customHeight="1" hidden="1">
      <c r="A447" s="36"/>
      <c r="B447" s="21" t="s">
        <v>202</v>
      </c>
      <c r="C447" s="25" t="s">
        <v>95</v>
      </c>
      <c r="D447" s="25" t="s">
        <v>165</v>
      </c>
      <c r="E447" s="25" t="s">
        <v>253</v>
      </c>
      <c r="F447" s="25" t="s">
        <v>200</v>
      </c>
      <c r="G447" s="24">
        <f>G448</f>
        <v>6068.3</v>
      </c>
      <c r="H447" s="31"/>
      <c r="K447" s="72"/>
    </row>
    <row r="448" spans="1:11" ht="42" customHeight="1" hidden="1">
      <c r="A448" s="36"/>
      <c r="B448" s="21" t="s">
        <v>219</v>
      </c>
      <c r="C448" s="25" t="s">
        <v>95</v>
      </c>
      <c r="D448" s="25" t="s">
        <v>165</v>
      </c>
      <c r="E448" s="25" t="s">
        <v>253</v>
      </c>
      <c r="F448" s="25" t="s">
        <v>220</v>
      </c>
      <c r="G448" s="24">
        <v>6068.3</v>
      </c>
      <c r="H448" s="31"/>
      <c r="K448" s="72"/>
    </row>
    <row r="449" spans="1:11" ht="43.5" customHeight="1" hidden="1">
      <c r="A449" s="36"/>
      <c r="B449" s="21" t="s">
        <v>191</v>
      </c>
      <c r="C449" s="25" t="s">
        <v>95</v>
      </c>
      <c r="D449" s="25" t="s">
        <v>165</v>
      </c>
      <c r="E449" s="25" t="s">
        <v>253</v>
      </c>
      <c r="F449" s="25" t="s">
        <v>190</v>
      </c>
      <c r="G449" s="24">
        <f>G450</f>
        <v>1275</v>
      </c>
      <c r="H449" s="31"/>
      <c r="K449" s="72"/>
    </row>
    <row r="450" spans="1:11" ht="48" customHeight="1" hidden="1">
      <c r="A450" s="36"/>
      <c r="B450" s="21" t="s">
        <v>197</v>
      </c>
      <c r="C450" s="25" t="s">
        <v>95</v>
      </c>
      <c r="D450" s="25" t="s">
        <v>165</v>
      </c>
      <c r="E450" s="25" t="s">
        <v>253</v>
      </c>
      <c r="F450" s="25" t="s">
        <v>196</v>
      </c>
      <c r="G450" s="24">
        <v>1275</v>
      </c>
      <c r="H450" s="31"/>
      <c r="K450" s="72"/>
    </row>
    <row r="451" spans="1:11" ht="38.25" customHeight="1" hidden="1">
      <c r="A451" s="36"/>
      <c r="B451" s="21" t="s">
        <v>214</v>
      </c>
      <c r="C451" s="25" t="s">
        <v>95</v>
      </c>
      <c r="D451" s="25" t="s">
        <v>165</v>
      </c>
      <c r="E451" s="25" t="s">
        <v>253</v>
      </c>
      <c r="F451" s="25" t="s">
        <v>215</v>
      </c>
      <c r="G451" s="24">
        <f>G452</f>
        <v>38</v>
      </c>
      <c r="H451" s="31"/>
      <c r="K451" s="72"/>
    </row>
    <row r="452" spans="1:11" ht="34.5" customHeight="1" hidden="1">
      <c r="A452" s="36"/>
      <c r="B452" s="21" t="s">
        <v>216</v>
      </c>
      <c r="C452" s="25" t="s">
        <v>95</v>
      </c>
      <c r="D452" s="25" t="s">
        <v>165</v>
      </c>
      <c r="E452" s="25" t="s">
        <v>253</v>
      </c>
      <c r="F452" s="25" t="s">
        <v>217</v>
      </c>
      <c r="G452" s="24">
        <v>38</v>
      </c>
      <c r="H452" s="31"/>
      <c r="K452" s="72"/>
    </row>
    <row r="453" spans="1:11" ht="120.75" customHeight="1" hidden="1">
      <c r="A453" s="36"/>
      <c r="B453" s="21" t="s">
        <v>8</v>
      </c>
      <c r="C453" s="25" t="s">
        <v>407</v>
      </c>
      <c r="D453" s="25" t="s">
        <v>165</v>
      </c>
      <c r="E453" s="25" t="s">
        <v>253</v>
      </c>
      <c r="F453" s="25"/>
      <c r="G453" s="24">
        <f>G454+G456</f>
        <v>5722</v>
      </c>
      <c r="H453" s="24">
        <f>H454+H456</f>
        <v>5722</v>
      </c>
      <c r="K453" s="72"/>
    </row>
    <row r="454" spans="1:11" ht="94.5" customHeight="1" hidden="1">
      <c r="A454" s="36"/>
      <c r="B454" s="21" t="s">
        <v>202</v>
      </c>
      <c r="C454" s="25" t="s">
        <v>407</v>
      </c>
      <c r="D454" s="25" t="s">
        <v>165</v>
      </c>
      <c r="E454" s="25" t="s">
        <v>253</v>
      </c>
      <c r="F454" s="25" t="s">
        <v>200</v>
      </c>
      <c r="G454" s="24">
        <f>G455</f>
        <v>3588</v>
      </c>
      <c r="H454" s="24">
        <f>H455</f>
        <v>3588</v>
      </c>
      <c r="K454" s="72"/>
    </row>
    <row r="455" spans="1:11" ht="36.75" customHeight="1" hidden="1">
      <c r="A455" s="36"/>
      <c r="B455" s="21" t="s">
        <v>203</v>
      </c>
      <c r="C455" s="25" t="s">
        <v>407</v>
      </c>
      <c r="D455" s="25" t="s">
        <v>165</v>
      </c>
      <c r="E455" s="25" t="s">
        <v>253</v>
      </c>
      <c r="F455" s="25" t="s">
        <v>201</v>
      </c>
      <c r="G455" s="24">
        <v>3588</v>
      </c>
      <c r="H455" s="24">
        <f>G455</f>
        <v>3588</v>
      </c>
      <c r="K455" s="72"/>
    </row>
    <row r="456" spans="1:11" ht="39" customHeight="1" hidden="1">
      <c r="A456" s="36"/>
      <c r="B456" s="21" t="s">
        <v>191</v>
      </c>
      <c r="C456" s="25" t="s">
        <v>407</v>
      </c>
      <c r="D456" s="25" t="s">
        <v>165</v>
      </c>
      <c r="E456" s="25" t="s">
        <v>253</v>
      </c>
      <c r="F456" s="25" t="s">
        <v>190</v>
      </c>
      <c r="G456" s="24">
        <f>G457</f>
        <v>2134</v>
      </c>
      <c r="H456" s="24">
        <f>H457</f>
        <v>2134</v>
      </c>
      <c r="K456" s="72"/>
    </row>
    <row r="457" spans="1:11" ht="49.5" customHeight="1" hidden="1">
      <c r="A457" s="36"/>
      <c r="B457" s="21" t="s">
        <v>197</v>
      </c>
      <c r="C457" s="25" t="s">
        <v>407</v>
      </c>
      <c r="D457" s="25" t="s">
        <v>165</v>
      </c>
      <c r="E457" s="25" t="s">
        <v>253</v>
      </c>
      <c r="F457" s="25" t="s">
        <v>196</v>
      </c>
      <c r="G457" s="24">
        <v>2134</v>
      </c>
      <c r="H457" s="24">
        <f>G457</f>
        <v>2134</v>
      </c>
      <c r="K457" s="72"/>
    </row>
    <row r="458" spans="1:11" ht="63.75" customHeight="1" hidden="1">
      <c r="A458" s="36"/>
      <c r="B458" s="21" t="s">
        <v>73</v>
      </c>
      <c r="C458" s="25" t="s">
        <v>408</v>
      </c>
      <c r="D458" s="25" t="s">
        <v>165</v>
      </c>
      <c r="E458" s="25" t="s">
        <v>253</v>
      </c>
      <c r="F458" s="25"/>
      <c r="G458" s="24">
        <f>G459</f>
        <v>14736</v>
      </c>
      <c r="H458" s="24">
        <f>H459</f>
        <v>14736</v>
      </c>
      <c r="K458" s="72"/>
    </row>
    <row r="459" spans="1:11" ht="96.75" customHeight="1" hidden="1">
      <c r="A459" s="36"/>
      <c r="B459" s="21" t="s">
        <v>202</v>
      </c>
      <c r="C459" s="25" t="s">
        <v>408</v>
      </c>
      <c r="D459" s="25" t="s">
        <v>165</v>
      </c>
      <c r="E459" s="25" t="s">
        <v>253</v>
      </c>
      <c r="F459" s="25" t="s">
        <v>200</v>
      </c>
      <c r="G459" s="24">
        <f>G460</f>
        <v>14736</v>
      </c>
      <c r="H459" s="24">
        <f>H460</f>
        <v>14736</v>
      </c>
      <c r="K459" s="72"/>
    </row>
    <row r="460" spans="1:11" ht="48.75" customHeight="1" hidden="1">
      <c r="A460" s="36"/>
      <c r="B460" s="21" t="s">
        <v>203</v>
      </c>
      <c r="C460" s="25" t="s">
        <v>408</v>
      </c>
      <c r="D460" s="25" t="s">
        <v>165</v>
      </c>
      <c r="E460" s="25" t="s">
        <v>253</v>
      </c>
      <c r="F460" s="25" t="s">
        <v>201</v>
      </c>
      <c r="G460" s="24">
        <v>14736</v>
      </c>
      <c r="H460" s="24">
        <f>G460</f>
        <v>14736</v>
      </c>
      <c r="K460" s="72"/>
    </row>
    <row r="461" spans="1:11" ht="30.75" customHeight="1" hidden="1">
      <c r="A461" s="36"/>
      <c r="B461" s="21" t="s">
        <v>273</v>
      </c>
      <c r="C461" s="25" t="s">
        <v>321</v>
      </c>
      <c r="D461" s="25"/>
      <c r="E461" s="25"/>
      <c r="F461" s="25"/>
      <c r="G461" s="24">
        <f>G462+G466+G469</f>
        <v>13656.1</v>
      </c>
      <c r="H461" s="31"/>
      <c r="K461" s="72"/>
    </row>
    <row r="462" spans="1:11" ht="43.5" customHeight="1" hidden="1">
      <c r="A462" s="36"/>
      <c r="B462" s="59" t="s">
        <v>342</v>
      </c>
      <c r="C462" s="25" t="s">
        <v>321</v>
      </c>
      <c r="D462" s="25" t="s">
        <v>168</v>
      </c>
      <c r="E462" s="25" t="s">
        <v>176</v>
      </c>
      <c r="F462" s="25"/>
      <c r="G462" s="24">
        <f>G463</f>
        <v>13031.1</v>
      </c>
      <c r="H462" s="31"/>
      <c r="K462" s="72"/>
    </row>
    <row r="463" spans="1:11" ht="35.25" customHeight="1" hidden="1">
      <c r="A463" s="36"/>
      <c r="B463" s="59" t="s">
        <v>91</v>
      </c>
      <c r="C463" s="25" t="s">
        <v>92</v>
      </c>
      <c r="D463" s="25" t="s">
        <v>168</v>
      </c>
      <c r="E463" s="25" t="s">
        <v>176</v>
      </c>
      <c r="F463" s="25"/>
      <c r="G463" s="24">
        <f>G464</f>
        <v>13031.1</v>
      </c>
      <c r="H463" s="31"/>
      <c r="K463" s="72"/>
    </row>
    <row r="464" spans="1:11" ht="45" customHeight="1" hidden="1">
      <c r="A464" s="36"/>
      <c r="B464" s="59" t="s">
        <v>189</v>
      </c>
      <c r="C464" s="25" t="s">
        <v>92</v>
      </c>
      <c r="D464" s="25" t="s">
        <v>168</v>
      </c>
      <c r="E464" s="25" t="s">
        <v>176</v>
      </c>
      <c r="F464" s="25" t="s">
        <v>188</v>
      </c>
      <c r="G464" s="24">
        <f>G465</f>
        <v>13031.1</v>
      </c>
      <c r="H464" s="31"/>
      <c r="K464" s="72"/>
    </row>
    <row r="465" spans="1:11" ht="35.25" customHeight="1" hidden="1">
      <c r="A465" s="36"/>
      <c r="B465" s="60" t="s">
        <v>199</v>
      </c>
      <c r="C465" s="25" t="s">
        <v>92</v>
      </c>
      <c r="D465" s="25" t="s">
        <v>168</v>
      </c>
      <c r="E465" s="25" t="s">
        <v>176</v>
      </c>
      <c r="F465" s="25" t="s">
        <v>198</v>
      </c>
      <c r="G465" s="24">
        <v>13031.1</v>
      </c>
      <c r="H465" s="31"/>
      <c r="K465" s="72"/>
    </row>
    <row r="466" spans="1:11" ht="45.75" customHeight="1" hidden="1">
      <c r="A466" s="36"/>
      <c r="B466" s="21" t="s">
        <v>79</v>
      </c>
      <c r="C466" s="25" t="s">
        <v>80</v>
      </c>
      <c r="D466" s="25" t="s">
        <v>182</v>
      </c>
      <c r="E466" s="25" t="s">
        <v>168</v>
      </c>
      <c r="F466" s="25"/>
      <c r="G466" s="24">
        <f>G467</f>
        <v>200</v>
      </c>
      <c r="H466" s="31"/>
      <c r="K466" s="72"/>
    </row>
    <row r="467" spans="1:11" ht="31.5" customHeight="1" hidden="1">
      <c r="A467" s="36"/>
      <c r="B467" s="21" t="s">
        <v>191</v>
      </c>
      <c r="C467" s="25" t="s">
        <v>80</v>
      </c>
      <c r="D467" s="25" t="s">
        <v>182</v>
      </c>
      <c r="E467" s="25" t="s">
        <v>168</v>
      </c>
      <c r="F467" s="25" t="s">
        <v>190</v>
      </c>
      <c r="G467" s="24">
        <f>G468</f>
        <v>200</v>
      </c>
      <c r="H467" s="31"/>
      <c r="K467" s="72"/>
    </row>
    <row r="468" spans="1:11" ht="51.75" customHeight="1" hidden="1">
      <c r="A468" s="36"/>
      <c r="B468" s="21" t="s">
        <v>197</v>
      </c>
      <c r="C468" s="25" t="s">
        <v>80</v>
      </c>
      <c r="D468" s="25" t="s">
        <v>182</v>
      </c>
      <c r="E468" s="25" t="s">
        <v>168</v>
      </c>
      <c r="F468" s="25" t="s">
        <v>196</v>
      </c>
      <c r="G468" s="24">
        <v>200</v>
      </c>
      <c r="H468" s="31"/>
      <c r="K468" s="72"/>
    </row>
    <row r="469" spans="1:11" ht="36.75" customHeight="1" hidden="1">
      <c r="A469" s="36"/>
      <c r="B469" s="21" t="s">
        <v>181</v>
      </c>
      <c r="C469" s="25" t="s">
        <v>93</v>
      </c>
      <c r="D469" s="25" t="s">
        <v>173</v>
      </c>
      <c r="E469" s="25" t="s">
        <v>166</v>
      </c>
      <c r="F469" s="25"/>
      <c r="G469" s="24">
        <f>G470</f>
        <v>425</v>
      </c>
      <c r="H469" s="31"/>
      <c r="K469" s="72"/>
    </row>
    <row r="470" spans="1:11" ht="53.25" customHeight="1" hidden="1">
      <c r="A470" s="36"/>
      <c r="B470" s="21" t="s">
        <v>40</v>
      </c>
      <c r="C470" s="25" t="s">
        <v>93</v>
      </c>
      <c r="D470" s="25" t="s">
        <v>173</v>
      </c>
      <c r="E470" s="25" t="s">
        <v>166</v>
      </c>
      <c r="F470" s="25"/>
      <c r="G470" s="24">
        <f>G471</f>
        <v>425</v>
      </c>
      <c r="H470" s="24"/>
      <c r="K470" s="72"/>
    </row>
    <row r="471" spans="1:11" ht="42" customHeight="1" hidden="1">
      <c r="A471" s="36"/>
      <c r="B471" s="21" t="s">
        <v>194</v>
      </c>
      <c r="C471" s="25" t="s">
        <v>93</v>
      </c>
      <c r="D471" s="25" t="s">
        <v>173</v>
      </c>
      <c r="E471" s="25" t="s">
        <v>166</v>
      </c>
      <c r="F471" s="25" t="s">
        <v>192</v>
      </c>
      <c r="G471" s="24">
        <f>G472</f>
        <v>425</v>
      </c>
      <c r="H471" s="24"/>
      <c r="K471" s="72"/>
    </row>
    <row r="472" spans="1:11" ht="51" customHeight="1" hidden="1">
      <c r="A472" s="36"/>
      <c r="B472" s="21" t="s">
        <v>265</v>
      </c>
      <c r="C472" s="25" t="s">
        <v>93</v>
      </c>
      <c r="D472" s="25" t="s">
        <v>173</v>
      </c>
      <c r="E472" s="25" t="s">
        <v>166</v>
      </c>
      <c r="F472" s="25" t="s">
        <v>113</v>
      </c>
      <c r="G472" s="24">
        <v>425</v>
      </c>
      <c r="H472" s="24"/>
      <c r="K472" s="72"/>
    </row>
    <row r="473" spans="1:11" s="14" customFormat="1" ht="98.25" customHeight="1" hidden="1">
      <c r="A473" s="18">
        <v>13</v>
      </c>
      <c r="B473" s="33" t="s">
        <v>1</v>
      </c>
      <c r="C473" s="41" t="s">
        <v>102</v>
      </c>
      <c r="D473" s="23"/>
      <c r="E473" s="23"/>
      <c r="F473" s="22"/>
      <c r="G473" s="40">
        <f>G474+G478+G484</f>
        <v>30801.3</v>
      </c>
      <c r="H473" s="40">
        <f>H474+H478+H482</f>
        <v>0</v>
      </c>
      <c r="K473" s="72"/>
    </row>
    <row r="474" spans="1:11" s="14" customFormat="1" ht="27.75" customHeight="1" hidden="1">
      <c r="A474" s="8"/>
      <c r="B474" s="54" t="s">
        <v>243</v>
      </c>
      <c r="C474" s="22" t="s">
        <v>328</v>
      </c>
      <c r="D474" s="25" t="s">
        <v>176</v>
      </c>
      <c r="E474" s="25" t="s">
        <v>165</v>
      </c>
      <c r="F474" s="22"/>
      <c r="G474" s="24">
        <f>G475</f>
        <v>16000</v>
      </c>
      <c r="H474" s="24">
        <f>H475</f>
        <v>0</v>
      </c>
      <c r="K474" s="72"/>
    </row>
    <row r="475" spans="1:11" ht="36.75" customHeight="1" hidden="1">
      <c r="A475" s="30"/>
      <c r="B475" s="54" t="s">
        <v>244</v>
      </c>
      <c r="C475" s="22" t="s">
        <v>328</v>
      </c>
      <c r="D475" s="25" t="s">
        <v>176</v>
      </c>
      <c r="E475" s="25" t="s">
        <v>165</v>
      </c>
      <c r="F475" s="22"/>
      <c r="G475" s="24">
        <f>G476</f>
        <v>16000</v>
      </c>
      <c r="H475" s="26"/>
      <c r="K475" s="72"/>
    </row>
    <row r="476" spans="1:11" ht="36.75" customHeight="1" hidden="1">
      <c r="A476" s="30"/>
      <c r="B476" s="54" t="s">
        <v>191</v>
      </c>
      <c r="C476" s="22" t="s">
        <v>328</v>
      </c>
      <c r="D476" s="25" t="s">
        <v>176</v>
      </c>
      <c r="E476" s="25" t="s">
        <v>165</v>
      </c>
      <c r="F476" s="22" t="s">
        <v>190</v>
      </c>
      <c r="G476" s="24">
        <f>G477</f>
        <v>16000</v>
      </c>
      <c r="H476" s="26"/>
      <c r="K476" s="72"/>
    </row>
    <row r="477" spans="1:11" ht="40.5" customHeight="1" hidden="1">
      <c r="A477" s="30"/>
      <c r="B477" s="54" t="s">
        <v>197</v>
      </c>
      <c r="C477" s="22" t="s">
        <v>328</v>
      </c>
      <c r="D477" s="25" t="s">
        <v>176</v>
      </c>
      <c r="E477" s="25" t="s">
        <v>165</v>
      </c>
      <c r="F477" s="22" t="s">
        <v>196</v>
      </c>
      <c r="G477" s="24">
        <v>16000</v>
      </c>
      <c r="H477" s="26"/>
      <c r="K477" s="72"/>
    </row>
    <row r="478" spans="1:11" ht="27.75" customHeight="1" hidden="1">
      <c r="A478" s="30"/>
      <c r="B478" s="54" t="s">
        <v>247</v>
      </c>
      <c r="C478" s="22" t="s">
        <v>328</v>
      </c>
      <c r="D478" s="25" t="s">
        <v>176</v>
      </c>
      <c r="E478" s="25" t="s">
        <v>182</v>
      </c>
      <c r="F478" s="22"/>
      <c r="G478" s="24">
        <f>G479</f>
        <v>13401.3</v>
      </c>
      <c r="H478" s="24">
        <f>H479</f>
        <v>0</v>
      </c>
      <c r="K478" s="72"/>
    </row>
    <row r="479" spans="1:11" ht="34.5" customHeight="1" hidden="1">
      <c r="A479" s="30"/>
      <c r="B479" s="54" t="s">
        <v>248</v>
      </c>
      <c r="C479" s="22" t="s">
        <v>328</v>
      </c>
      <c r="D479" s="25" t="s">
        <v>176</v>
      </c>
      <c r="E479" s="25" t="s">
        <v>182</v>
      </c>
      <c r="F479" s="22"/>
      <c r="G479" s="24">
        <f>G480+G482</f>
        <v>13401.3</v>
      </c>
      <c r="H479" s="26"/>
      <c r="K479" s="72"/>
    </row>
    <row r="480" spans="1:11" ht="54" customHeight="1" hidden="1">
      <c r="A480" s="30"/>
      <c r="B480" s="54" t="s">
        <v>189</v>
      </c>
      <c r="C480" s="22" t="s">
        <v>328</v>
      </c>
      <c r="D480" s="25" t="s">
        <v>176</v>
      </c>
      <c r="E480" s="25" t="s">
        <v>182</v>
      </c>
      <c r="F480" s="22" t="s">
        <v>188</v>
      </c>
      <c r="G480" s="24">
        <f>G481</f>
        <v>12401.3</v>
      </c>
      <c r="H480" s="26"/>
      <c r="K480" s="72"/>
    </row>
    <row r="481" spans="1:11" ht="36.75" customHeight="1" hidden="1">
      <c r="A481" s="30"/>
      <c r="B481" s="54" t="s">
        <v>245</v>
      </c>
      <c r="C481" s="22" t="s">
        <v>328</v>
      </c>
      <c r="D481" s="25" t="s">
        <v>176</v>
      </c>
      <c r="E481" s="25" t="s">
        <v>182</v>
      </c>
      <c r="F481" s="22" t="s">
        <v>246</v>
      </c>
      <c r="G481" s="24">
        <v>12401.3</v>
      </c>
      <c r="H481" s="26"/>
      <c r="K481" s="72"/>
    </row>
    <row r="482" spans="1:11" ht="46.5" customHeight="1" hidden="1">
      <c r="A482" s="30"/>
      <c r="B482" s="54" t="s">
        <v>191</v>
      </c>
      <c r="C482" s="22" t="s">
        <v>328</v>
      </c>
      <c r="D482" s="25" t="s">
        <v>176</v>
      </c>
      <c r="E482" s="25" t="s">
        <v>182</v>
      </c>
      <c r="F482" s="22" t="s">
        <v>190</v>
      </c>
      <c r="G482" s="24">
        <f>G483</f>
        <v>1000</v>
      </c>
      <c r="H482" s="26"/>
      <c r="K482" s="72"/>
    </row>
    <row r="483" spans="1:11" ht="51" customHeight="1" hidden="1">
      <c r="A483" s="30"/>
      <c r="B483" s="54" t="s">
        <v>197</v>
      </c>
      <c r="C483" s="22" t="s">
        <v>328</v>
      </c>
      <c r="D483" s="25" t="s">
        <v>176</v>
      </c>
      <c r="E483" s="25" t="s">
        <v>182</v>
      </c>
      <c r="F483" s="22" t="s">
        <v>196</v>
      </c>
      <c r="G483" s="24">
        <v>1000</v>
      </c>
      <c r="H483" s="26"/>
      <c r="K483" s="72"/>
    </row>
    <row r="484" spans="1:11" ht="51.75" customHeight="1" hidden="1">
      <c r="A484" s="30"/>
      <c r="B484" s="27" t="s">
        <v>35</v>
      </c>
      <c r="C484" s="28" t="s">
        <v>328</v>
      </c>
      <c r="D484" s="28" t="s">
        <v>176</v>
      </c>
      <c r="E484" s="28" t="s">
        <v>168</v>
      </c>
      <c r="F484" s="22"/>
      <c r="G484" s="24">
        <f>G485+G488</f>
        <v>1400</v>
      </c>
      <c r="H484" s="26"/>
      <c r="K484" s="72"/>
    </row>
    <row r="485" spans="1:11" ht="25.5" customHeight="1" hidden="1">
      <c r="A485" s="30"/>
      <c r="B485" s="27" t="s">
        <v>385</v>
      </c>
      <c r="C485" s="28" t="s">
        <v>388</v>
      </c>
      <c r="D485" s="28" t="s">
        <v>176</v>
      </c>
      <c r="E485" s="28" t="s">
        <v>168</v>
      </c>
      <c r="F485" s="22"/>
      <c r="G485" s="24">
        <f>G486</f>
        <v>400</v>
      </c>
      <c r="H485" s="26"/>
      <c r="K485" s="72"/>
    </row>
    <row r="486" spans="1:11" ht="35.25" customHeight="1" hidden="1">
      <c r="A486" s="30"/>
      <c r="B486" s="21" t="s">
        <v>191</v>
      </c>
      <c r="C486" s="28" t="s">
        <v>388</v>
      </c>
      <c r="D486" s="28" t="s">
        <v>176</v>
      </c>
      <c r="E486" s="28" t="s">
        <v>168</v>
      </c>
      <c r="F486" s="22" t="s">
        <v>190</v>
      </c>
      <c r="G486" s="24">
        <f>G487</f>
        <v>400</v>
      </c>
      <c r="H486" s="26"/>
      <c r="K486" s="72"/>
    </row>
    <row r="487" spans="1:11" ht="44.25" customHeight="1" hidden="1">
      <c r="A487" s="30"/>
      <c r="B487" s="21" t="s">
        <v>197</v>
      </c>
      <c r="C487" s="28" t="s">
        <v>388</v>
      </c>
      <c r="D487" s="28" t="s">
        <v>176</v>
      </c>
      <c r="E487" s="28" t="s">
        <v>168</v>
      </c>
      <c r="F487" s="22" t="s">
        <v>196</v>
      </c>
      <c r="G487" s="24">
        <v>400</v>
      </c>
      <c r="H487" s="26"/>
      <c r="K487" s="72"/>
    </row>
    <row r="488" spans="1:11" ht="36" customHeight="1" hidden="1">
      <c r="A488" s="30"/>
      <c r="B488" s="21" t="s">
        <v>386</v>
      </c>
      <c r="C488" s="28" t="s">
        <v>387</v>
      </c>
      <c r="D488" s="28" t="s">
        <v>176</v>
      </c>
      <c r="E488" s="28" t="s">
        <v>168</v>
      </c>
      <c r="F488" s="22"/>
      <c r="G488" s="24">
        <f>G489</f>
        <v>1000</v>
      </c>
      <c r="H488" s="26"/>
      <c r="K488" s="72"/>
    </row>
    <row r="489" spans="1:11" ht="39" customHeight="1" hidden="1">
      <c r="A489" s="30"/>
      <c r="B489" s="21" t="s">
        <v>191</v>
      </c>
      <c r="C489" s="28" t="s">
        <v>387</v>
      </c>
      <c r="D489" s="28" t="s">
        <v>176</v>
      </c>
      <c r="E489" s="28" t="s">
        <v>168</v>
      </c>
      <c r="F489" s="22" t="s">
        <v>190</v>
      </c>
      <c r="G489" s="24">
        <f>G490</f>
        <v>1000</v>
      </c>
      <c r="H489" s="26"/>
      <c r="K489" s="72"/>
    </row>
    <row r="490" spans="1:11" ht="37.5" customHeight="1" hidden="1">
      <c r="A490" s="30"/>
      <c r="B490" s="21" t="s">
        <v>197</v>
      </c>
      <c r="C490" s="28" t="s">
        <v>387</v>
      </c>
      <c r="D490" s="28" t="s">
        <v>176</v>
      </c>
      <c r="E490" s="28" t="s">
        <v>168</v>
      </c>
      <c r="F490" s="22" t="s">
        <v>196</v>
      </c>
      <c r="G490" s="24">
        <f>1000</f>
        <v>1000</v>
      </c>
      <c r="H490" s="26"/>
      <c r="K490" s="72"/>
    </row>
    <row r="491" spans="1:11" ht="88.5" customHeight="1" hidden="1">
      <c r="A491" s="8">
        <v>14</v>
      </c>
      <c r="B491" s="58" t="s">
        <v>367</v>
      </c>
      <c r="C491" s="38" t="s">
        <v>343</v>
      </c>
      <c r="D491" s="42"/>
      <c r="E491" s="42"/>
      <c r="F491" s="41"/>
      <c r="G491" s="40">
        <f>G492+G502</f>
        <v>68775.1</v>
      </c>
      <c r="H491" s="40">
        <f>H493+H501</f>
        <v>0</v>
      </c>
      <c r="K491" s="72"/>
    </row>
    <row r="492" spans="1:11" ht="87.75" customHeight="1" hidden="1">
      <c r="A492" s="8"/>
      <c r="B492" s="27" t="s">
        <v>46</v>
      </c>
      <c r="C492" s="27" t="s">
        <v>45</v>
      </c>
      <c r="D492" s="25" t="s">
        <v>168</v>
      </c>
      <c r="E492" s="25" t="s">
        <v>169</v>
      </c>
      <c r="F492" s="41"/>
      <c r="G492" s="24">
        <f>G493</f>
        <v>16793.9</v>
      </c>
      <c r="H492" s="40"/>
      <c r="K492" s="72"/>
    </row>
    <row r="493" spans="1:11" ht="81.75" customHeight="1" hidden="1">
      <c r="A493" s="30"/>
      <c r="B493" s="27" t="s">
        <v>255</v>
      </c>
      <c r="C493" s="27" t="s">
        <v>47</v>
      </c>
      <c r="D493" s="25" t="s">
        <v>168</v>
      </c>
      <c r="E493" s="25" t="s">
        <v>169</v>
      </c>
      <c r="F493" s="27"/>
      <c r="G493" s="24">
        <f>G494+G496</f>
        <v>16793.9</v>
      </c>
      <c r="H493" s="26"/>
      <c r="K493" s="72"/>
    </row>
    <row r="494" spans="1:11" ht="38.25" customHeight="1" hidden="1">
      <c r="A494" s="30"/>
      <c r="B494" s="21" t="s">
        <v>191</v>
      </c>
      <c r="C494" s="27" t="s">
        <v>47</v>
      </c>
      <c r="D494" s="25" t="s">
        <v>168</v>
      </c>
      <c r="E494" s="25" t="s">
        <v>169</v>
      </c>
      <c r="F494" s="27" t="s">
        <v>190</v>
      </c>
      <c r="G494" s="24">
        <f>G495</f>
        <v>1010</v>
      </c>
      <c r="H494" s="26"/>
      <c r="K494" s="72"/>
    </row>
    <row r="495" spans="1:11" ht="52.5" customHeight="1" hidden="1">
      <c r="A495" s="30"/>
      <c r="B495" s="21" t="s">
        <v>197</v>
      </c>
      <c r="C495" s="27" t="s">
        <v>47</v>
      </c>
      <c r="D495" s="25" t="s">
        <v>168</v>
      </c>
      <c r="E495" s="25" t="s">
        <v>169</v>
      </c>
      <c r="F495" s="27" t="s">
        <v>196</v>
      </c>
      <c r="G495" s="24">
        <v>1010</v>
      </c>
      <c r="H495" s="26"/>
      <c r="K495" s="72"/>
    </row>
    <row r="496" spans="1:11" ht="39" customHeight="1" hidden="1">
      <c r="A496" s="30"/>
      <c r="B496" s="21" t="s">
        <v>112</v>
      </c>
      <c r="C496" s="27" t="s">
        <v>48</v>
      </c>
      <c r="D496" s="25" t="s">
        <v>168</v>
      </c>
      <c r="E496" s="25" t="s">
        <v>169</v>
      </c>
      <c r="F496" s="27"/>
      <c r="G496" s="24">
        <f>G497+G499</f>
        <v>15783.9</v>
      </c>
      <c r="H496" s="26"/>
      <c r="K496" s="72"/>
    </row>
    <row r="497" spans="1:11" ht="39.75" customHeight="1" hidden="1">
      <c r="A497" s="30"/>
      <c r="B497" s="21" t="s">
        <v>191</v>
      </c>
      <c r="C497" s="27" t="s">
        <v>48</v>
      </c>
      <c r="D497" s="25" t="s">
        <v>168</v>
      </c>
      <c r="E497" s="25" t="s">
        <v>169</v>
      </c>
      <c r="F497" s="27" t="s">
        <v>190</v>
      </c>
      <c r="G497" s="24">
        <f>G498</f>
        <v>15211.6</v>
      </c>
      <c r="H497" s="26"/>
      <c r="K497" s="72"/>
    </row>
    <row r="498" spans="1:11" ht="48" customHeight="1" hidden="1">
      <c r="A498" s="30"/>
      <c r="B498" s="21" t="s">
        <v>197</v>
      </c>
      <c r="C498" s="27" t="s">
        <v>48</v>
      </c>
      <c r="D498" s="25" t="s">
        <v>168</v>
      </c>
      <c r="E498" s="25" t="s">
        <v>169</v>
      </c>
      <c r="F498" s="27" t="s">
        <v>196</v>
      </c>
      <c r="G498" s="24">
        <v>15211.6</v>
      </c>
      <c r="H498" s="26"/>
      <c r="K498" s="72"/>
    </row>
    <row r="499" spans="1:11" ht="30.75" customHeight="1" hidden="1">
      <c r="A499" s="30"/>
      <c r="B499" s="21" t="s">
        <v>214</v>
      </c>
      <c r="C499" s="27" t="s">
        <v>48</v>
      </c>
      <c r="D499" s="25" t="s">
        <v>168</v>
      </c>
      <c r="E499" s="25" t="s">
        <v>169</v>
      </c>
      <c r="F499" s="27" t="s">
        <v>215</v>
      </c>
      <c r="G499" s="24">
        <f>G500</f>
        <v>572.3</v>
      </c>
      <c r="H499" s="26"/>
      <c r="K499" s="72"/>
    </row>
    <row r="500" spans="1:11" ht="37.5" customHeight="1" hidden="1">
      <c r="A500" s="30"/>
      <c r="B500" s="21" t="s">
        <v>256</v>
      </c>
      <c r="C500" s="27" t="s">
        <v>48</v>
      </c>
      <c r="D500" s="25" t="s">
        <v>168</v>
      </c>
      <c r="E500" s="25" t="s">
        <v>169</v>
      </c>
      <c r="F500" s="27" t="s">
        <v>257</v>
      </c>
      <c r="G500" s="24">
        <v>572.3</v>
      </c>
      <c r="H500" s="26"/>
      <c r="K500" s="72"/>
    </row>
    <row r="501" spans="1:11" ht="36" customHeight="1" hidden="1">
      <c r="A501" s="30"/>
      <c r="B501" s="21" t="s">
        <v>258</v>
      </c>
      <c r="C501" s="27" t="s">
        <v>343</v>
      </c>
      <c r="D501" s="25" t="s">
        <v>168</v>
      </c>
      <c r="E501" s="25" t="s">
        <v>164</v>
      </c>
      <c r="F501" s="27"/>
      <c r="G501" s="24">
        <f>G506+G510+G503</f>
        <v>51981.2</v>
      </c>
      <c r="H501" s="24">
        <f>H506+H510+H503</f>
        <v>0</v>
      </c>
      <c r="K501" s="72"/>
    </row>
    <row r="502" spans="1:11" ht="71.25" customHeight="1" hidden="1">
      <c r="A502" s="30"/>
      <c r="B502" s="21" t="s">
        <v>49</v>
      </c>
      <c r="C502" s="27" t="s">
        <v>50</v>
      </c>
      <c r="D502" s="25" t="s">
        <v>168</v>
      </c>
      <c r="E502" s="25" t="s">
        <v>164</v>
      </c>
      <c r="F502" s="27"/>
      <c r="G502" s="24">
        <f>G506+G510+G503</f>
        <v>51981.2</v>
      </c>
      <c r="H502" s="24">
        <f>H506+H510+H503</f>
        <v>0</v>
      </c>
      <c r="K502" s="72"/>
    </row>
    <row r="503" spans="1:11" ht="85.5" customHeight="1" hidden="1">
      <c r="A503" s="30"/>
      <c r="B503" s="65" t="s">
        <v>36</v>
      </c>
      <c r="C503" s="67" t="s">
        <v>37</v>
      </c>
      <c r="D503" s="67"/>
      <c r="E503" s="67"/>
      <c r="F503" s="27"/>
      <c r="G503" s="24">
        <f>G504</f>
        <v>0</v>
      </c>
      <c r="H503" s="24"/>
      <c r="K503" s="72"/>
    </row>
    <row r="504" spans="1:11" ht="49.5" customHeight="1" hidden="1">
      <c r="A504" s="30"/>
      <c r="B504" s="21" t="s">
        <v>189</v>
      </c>
      <c r="C504" s="67" t="s">
        <v>37</v>
      </c>
      <c r="D504" s="67" t="s">
        <v>168</v>
      </c>
      <c r="E504" s="67" t="s">
        <v>164</v>
      </c>
      <c r="F504" s="27" t="s">
        <v>188</v>
      </c>
      <c r="G504" s="24">
        <f>G505</f>
        <v>0</v>
      </c>
      <c r="H504" s="24"/>
      <c r="K504" s="72"/>
    </row>
    <row r="505" spans="1:11" ht="39" customHeight="1" hidden="1">
      <c r="A505" s="30"/>
      <c r="B505" s="21" t="s">
        <v>199</v>
      </c>
      <c r="C505" s="67" t="s">
        <v>37</v>
      </c>
      <c r="D505" s="67" t="s">
        <v>168</v>
      </c>
      <c r="E505" s="67" t="s">
        <v>164</v>
      </c>
      <c r="F505" s="27" t="s">
        <v>198</v>
      </c>
      <c r="G505" s="24"/>
      <c r="H505" s="24"/>
      <c r="K505" s="72"/>
    </row>
    <row r="506" spans="1:11" ht="52.5" customHeight="1" hidden="1">
      <c r="A506" s="30"/>
      <c r="B506" s="21" t="s">
        <v>342</v>
      </c>
      <c r="C506" s="27" t="s">
        <v>51</v>
      </c>
      <c r="D506" s="25" t="s">
        <v>168</v>
      </c>
      <c r="E506" s="25" t="s">
        <v>164</v>
      </c>
      <c r="F506" s="27"/>
      <c r="G506" s="24">
        <f>G507</f>
        <v>40992.2</v>
      </c>
      <c r="H506" s="26"/>
      <c r="K506" s="72"/>
    </row>
    <row r="507" spans="1:11" ht="60.75" customHeight="1" hidden="1">
      <c r="A507" s="30"/>
      <c r="B507" s="21" t="s">
        <v>110</v>
      </c>
      <c r="C507" s="27" t="s">
        <v>51</v>
      </c>
      <c r="D507" s="25" t="s">
        <v>168</v>
      </c>
      <c r="E507" s="25" t="s">
        <v>164</v>
      </c>
      <c r="F507" s="27"/>
      <c r="G507" s="24">
        <f>G508</f>
        <v>40992.2</v>
      </c>
      <c r="H507" s="26"/>
      <c r="K507" s="72"/>
    </row>
    <row r="508" spans="1:11" ht="55.5" customHeight="1" hidden="1">
      <c r="A508" s="30"/>
      <c r="B508" s="21" t="s">
        <v>189</v>
      </c>
      <c r="C508" s="27" t="s">
        <v>51</v>
      </c>
      <c r="D508" s="25" t="s">
        <v>168</v>
      </c>
      <c r="E508" s="25" t="s">
        <v>164</v>
      </c>
      <c r="F508" s="27" t="s">
        <v>188</v>
      </c>
      <c r="G508" s="24">
        <f>G509</f>
        <v>40992.2</v>
      </c>
      <c r="H508" s="26"/>
      <c r="K508" s="72"/>
    </row>
    <row r="509" spans="1:11" ht="46.5" customHeight="1" hidden="1">
      <c r="A509" s="30"/>
      <c r="B509" s="21" t="s">
        <v>199</v>
      </c>
      <c r="C509" s="27" t="s">
        <v>51</v>
      </c>
      <c r="D509" s="25" t="s">
        <v>168</v>
      </c>
      <c r="E509" s="25" t="s">
        <v>164</v>
      </c>
      <c r="F509" s="27" t="s">
        <v>198</v>
      </c>
      <c r="G509" s="24">
        <v>40992.2</v>
      </c>
      <c r="H509" s="26"/>
      <c r="K509" s="72"/>
    </row>
    <row r="510" spans="1:11" ht="117.75" customHeight="1" hidden="1">
      <c r="A510" s="30"/>
      <c r="B510" s="21" t="s">
        <v>118</v>
      </c>
      <c r="C510" s="27" t="s">
        <v>52</v>
      </c>
      <c r="D510" s="25" t="s">
        <v>168</v>
      </c>
      <c r="E510" s="25" t="s">
        <v>164</v>
      </c>
      <c r="F510" s="27"/>
      <c r="G510" s="24">
        <f>G511</f>
        <v>10989</v>
      </c>
      <c r="H510" s="24"/>
      <c r="K510" s="72"/>
    </row>
    <row r="511" spans="1:11" ht="48.75" customHeight="1" hidden="1">
      <c r="A511" s="30"/>
      <c r="B511" s="21" t="s">
        <v>189</v>
      </c>
      <c r="C511" s="27" t="s">
        <v>52</v>
      </c>
      <c r="D511" s="25" t="s">
        <v>168</v>
      </c>
      <c r="E511" s="25" t="s">
        <v>164</v>
      </c>
      <c r="F511" s="27" t="s">
        <v>188</v>
      </c>
      <c r="G511" s="24">
        <f>G512</f>
        <v>10989</v>
      </c>
      <c r="H511" s="24"/>
      <c r="K511" s="72"/>
    </row>
    <row r="512" spans="1:11" ht="36" customHeight="1" hidden="1">
      <c r="A512" s="30"/>
      <c r="B512" s="21" t="s">
        <v>199</v>
      </c>
      <c r="C512" s="27" t="s">
        <v>52</v>
      </c>
      <c r="D512" s="25" t="s">
        <v>168</v>
      </c>
      <c r="E512" s="25" t="s">
        <v>164</v>
      </c>
      <c r="F512" s="27" t="s">
        <v>198</v>
      </c>
      <c r="G512" s="24">
        <v>10989</v>
      </c>
      <c r="H512" s="24"/>
      <c r="K512" s="72"/>
    </row>
    <row r="513" spans="1:11" s="15" customFormat="1" ht="109.5" customHeight="1" hidden="1">
      <c r="A513" s="18">
        <v>15</v>
      </c>
      <c r="B513" s="33" t="s">
        <v>357</v>
      </c>
      <c r="C513" s="41" t="s">
        <v>103</v>
      </c>
      <c r="D513" s="43"/>
      <c r="E513" s="43"/>
      <c r="F513" s="44"/>
      <c r="G513" s="40">
        <f>G514</f>
        <v>1000</v>
      </c>
      <c r="H513" s="40">
        <f>H514</f>
        <v>0</v>
      </c>
      <c r="K513" s="71"/>
    </row>
    <row r="514" spans="1:11" s="15" customFormat="1" ht="35.25" customHeight="1" hidden="1">
      <c r="A514" s="18"/>
      <c r="B514" s="21" t="s">
        <v>184</v>
      </c>
      <c r="C514" s="22" t="s">
        <v>67</v>
      </c>
      <c r="D514" s="22" t="s">
        <v>170</v>
      </c>
      <c r="E514" s="22" t="s">
        <v>178</v>
      </c>
      <c r="F514" s="22"/>
      <c r="G514" s="24">
        <f>G515</f>
        <v>1000</v>
      </c>
      <c r="H514" s="26"/>
      <c r="K514" s="71"/>
    </row>
    <row r="515" spans="1:11" s="15" customFormat="1" ht="36.75" customHeight="1" hidden="1">
      <c r="A515" s="18"/>
      <c r="B515" s="21" t="s">
        <v>185</v>
      </c>
      <c r="C515" s="22" t="s">
        <v>67</v>
      </c>
      <c r="D515" s="22" t="s">
        <v>170</v>
      </c>
      <c r="E515" s="22" t="s">
        <v>182</v>
      </c>
      <c r="F515" s="22"/>
      <c r="G515" s="24">
        <f>G516</f>
        <v>1000</v>
      </c>
      <c r="H515" s="26"/>
      <c r="K515" s="71"/>
    </row>
    <row r="516" spans="1:11" s="15" customFormat="1" ht="31.5" customHeight="1" hidden="1">
      <c r="A516" s="18"/>
      <c r="B516" s="21" t="s">
        <v>191</v>
      </c>
      <c r="C516" s="22" t="s">
        <v>67</v>
      </c>
      <c r="D516" s="22" t="s">
        <v>170</v>
      </c>
      <c r="E516" s="22" t="s">
        <v>182</v>
      </c>
      <c r="F516" s="22" t="s">
        <v>190</v>
      </c>
      <c r="G516" s="24">
        <f>G517</f>
        <v>1000</v>
      </c>
      <c r="H516" s="26"/>
      <c r="K516" s="71"/>
    </row>
    <row r="517" spans="1:11" s="15" customFormat="1" ht="47.25" customHeight="1" hidden="1">
      <c r="A517" s="18"/>
      <c r="B517" s="21" t="s">
        <v>197</v>
      </c>
      <c r="C517" s="22" t="s">
        <v>67</v>
      </c>
      <c r="D517" s="22" t="s">
        <v>170</v>
      </c>
      <c r="E517" s="22" t="s">
        <v>182</v>
      </c>
      <c r="F517" s="22" t="s">
        <v>196</v>
      </c>
      <c r="G517" s="24">
        <v>1000</v>
      </c>
      <c r="H517" s="26"/>
      <c r="K517" s="71"/>
    </row>
    <row r="518" spans="1:11" ht="75" customHeight="1" hidden="1">
      <c r="A518" s="18">
        <v>16</v>
      </c>
      <c r="B518" s="33" t="s">
        <v>368</v>
      </c>
      <c r="C518" s="38" t="s">
        <v>104</v>
      </c>
      <c r="D518" s="42"/>
      <c r="E518" s="42"/>
      <c r="F518" s="22"/>
      <c r="G518" s="40">
        <f>G519</f>
        <v>0</v>
      </c>
      <c r="H518" s="40">
        <f>H519</f>
        <v>0</v>
      </c>
      <c r="K518" s="72"/>
    </row>
    <row r="519" spans="1:11" ht="36.75" customHeight="1" hidden="1">
      <c r="A519" s="30"/>
      <c r="B519" s="17" t="s">
        <v>342</v>
      </c>
      <c r="C519" s="22" t="s">
        <v>137</v>
      </c>
      <c r="D519" s="25" t="s">
        <v>168</v>
      </c>
      <c r="E519" s="25" t="s">
        <v>176</v>
      </c>
      <c r="F519" s="22"/>
      <c r="G519" s="24">
        <f>G520</f>
        <v>0</v>
      </c>
      <c r="H519" s="26"/>
      <c r="K519" s="72"/>
    </row>
    <row r="520" spans="1:11" ht="27" customHeight="1" hidden="1">
      <c r="A520" s="30"/>
      <c r="B520" s="21" t="s">
        <v>191</v>
      </c>
      <c r="C520" s="22" t="s">
        <v>137</v>
      </c>
      <c r="D520" s="25" t="s">
        <v>168</v>
      </c>
      <c r="E520" s="25" t="s">
        <v>176</v>
      </c>
      <c r="F520" s="22" t="s">
        <v>190</v>
      </c>
      <c r="G520" s="24">
        <f>G521</f>
        <v>0</v>
      </c>
      <c r="H520" s="26"/>
      <c r="K520" s="72"/>
    </row>
    <row r="521" spans="1:11" ht="36.75" customHeight="1" hidden="1">
      <c r="A521" s="30"/>
      <c r="B521" s="21" t="s">
        <v>197</v>
      </c>
      <c r="C521" s="22" t="s">
        <v>137</v>
      </c>
      <c r="D521" s="25" t="s">
        <v>168</v>
      </c>
      <c r="E521" s="25" t="s">
        <v>176</v>
      </c>
      <c r="F521" s="22" t="s">
        <v>196</v>
      </c>
      <c r="G521" s="24"/>
      <c r="H521" s="26"/>
      <c r="K521" s="72"/>
    </row>
    <row r="522" spans="1:11" ht="128.25" customHeight="1" hidden="1">
      <c r="A522" s="18">
        <v>17</v>
      </c>
      <c r="B522" s="33" t="s">
        <v>251</v>
      </c>
      <c r="C522" s="38" t="s">
        <v>105</v>
      </c>
      <c r="D522" s="42"/>
      <c r="E522" s="42"/>
      <c r="F522" s="38"/>
      <c r="G522" s="40">
        <f>G523</f>
        <v>68434</v>
      </c>
      <c r="H522" s="40">
        <f>H523</f>
        <v>0</v>
      </c>
      <c r="K522" s="72"/>
    </row>
    <row r="523" spans="1:11" ht="81.75" customHeight="1" hidden="1">
      <c r="A523" s="18"/>
      <c r="B523" s="21" t="s">
        <v>114</v>
      </c>
      <c r="C523" s="27" t="s">
        <v>329</v>
      </c>
      <c r="D523" s="25" t="s">
        <v>165</v>
      </c>
      <c r="E523" s="25" t="s">
        <v>253</v>
      </c>
      <c r="F523" s="38"/>
      <c r="G523" s="49">
        <f>G524</f>
        <v>68434</v>
      </c>
      <c r="H523" s="40"/>
      <c r="K523" s="72"/>
    </row>
    <row r="524" spans="1:11" ht="55.5" customHeight="1" hidden="1">
      <c r="A524" s="30"/>
      <c r="B524" s="21" t="s">
        <v>189</v>
      </c>
      <c r="C524" s="27" t="s">
        <v>329</v>
      </c>
      <c r="D524" s="25" t="s">
        <v>165</v>
      </c>
      <c r="E524" s="25" t="s">
        <v>253</v>
      </c>
      <c r="F524" s="27" t="s">
        <v>188</v>
      </c>
      <c r="G524" s="24">
        <f>G525</f>
        <v>68434</v>
      </c>
      <c r="H524" s="26"/>
      <c r="K524" s="72"/>
    </row>
    <row r="525" spans="1:11" ht="35.25" customHeight="1" hidden="1">
      <c r="A525" s="30"/>
      <c r="B525" s="21" t="s">
        <v>252</v>
      </c>
      <c r="C525" s="27" t="s">
        <v>329</v>
      </c>
      <c r="D525" s="25" t="s">
        <v>165</v>
      </c>
      <c r="E525" s="25" t="s">
        <v>253</v>
      </c>
      <c r="F525" s="27" t="s">
        <v>198</v>
      </c>
      <c r="G525" s="24">
        <v>68434</v>
      </c>
      <c r="H525" s="34"/>
      <c r="K525" s="72"/>
    </row>
    <row r="526" spans="1:11" ht="81" customHeight="1" hidden="1">
      <c r="A526" s="8">
        <v>18</v>
      </c>
      <c r="B526" s="33" t="s">
        <v>254</v>
      </c>
      <c r="C526" s="38" t="s">
        <v>106</v>
      </c>
      <c r="D526" s="42"/>
      <c r="E526" s="42"/>
      <c r="F526" s="38"/>
      <c r="G526" s="45">
        <f>G537+G533+G527+G540+G530</f>
        <v>26583.6</v>
      </c>
      <c r="H526" s="45"/>
      <c r="K526" s="72"/>
    </row>
    <row r="527" spans="1:11" ht="48.75" customHeight="1" hidden="1">
      <c r="A527" s="8"/>
      <c r="B527" s="21" t="s">
        <v>82</v>
      </c>
      <c r="C527" s="25" t="s">
        <v>84</v>
      </c>
      <c r="D527" s="25" t="s">
        <v>165</v>
      </c>
      <c r="E527" s="25" t="s">
        <v>253</v>
      </c>
      <c r="F527" s="27"/>
      <c r="G527" s="24">
        <f>G528</f>
        <v>5973.3</v>
      </c>
      <c r="H527" s="24"/>
      <c r="K527" s="72"/>
    </row>
    <row r="528" spans="1:11" ht="45" customHeight="1" hidden="1">
      <c r="A528" s="8"/>
      <c r="B528" s="21" t="s">
        <v>191</v>
      </c>
      <c r="C528" s="25" t="s">
        <v>84</v>
      </c>
      <c r="D528" s="25" t="s">
        <v>165</v>
      </c>
      <c r="E528" s="25" t="s">
        <v>253</v>
      </c>
      <c r="F528" s="27" t="s">
        <v>190</v>
      </c>
      <c r="G528" s="24">
        <f>G529</f>
        <v>5973.3</v>
      </c>
      <c r="H528" s="24"/>
      <c r="K528" s="72"/>
    </row>
    <row r="529" spans="1:11" ht="47.25" customHeight="1" hidden="1">
      <c r="A529" s="8"/>
      <c r="B529" s="21" t="s">
        <v>197</v>
      </c>
      <c r="C529" s="25" t="s">
        <v>84</v>
      </c>
      <c r="D529" s="25" t="s">
        <v>165</v>
      </c>
      <c r="E529" s="25" t="s">
        <v>253</v>
      </c>
      <c r="F529" s="27" t="s">
        <v>196</v>
      </c>
      <c r="G529" s="24">
        <v>5973.3</v>
      </c>
      <c r="H529" s="24"/>
      <c r="K529" s="72"/>
    </row>
    <row r="530" spans="1:11" ht="39.75" customHeight="1" hidden="1">
      <c r="A530" s="8"/>
      <c r="B530" s="65" t="s">
        <v>38</v>
      </c>
      <c r="C530" s="66" t="s">
        <v>31</v>
      </c>
      <c r="D530" s="25" t="s">
        <v>165</v>
      </c>
      <c r="E530" s="25" t="s">
        <v>253</v>
      </c>
      <c r="F530" s="27"/>
      <c r="G530" s="24">
        <f>G531</f>
        <v>278.7</v>
      </c>
      <c r="H530" s="24"/>
      <c r="K530" s="72"/>
    </row>
    <row r="531" spans="1:11" ht="47.25" customHeight="1" hidden="1">
      <c r="A531" s="8"/>
      <c r="B531" s="65" t="s">
        <v>191</v>
      </c>
      <c r="C531" s="66" t="s">
        <v>31</v>
      </c>
      <c r="D531" s="25" t="s">
        <v>165</v>
      </c>
      <c r="E531" s="25" t="s">
        <v>253</v>
      </c>
      <c r="F531" s="27" t="s">
        <v>190</v>
      </c>
      <c r="G531" s="24">
        <f>G532</f>
        <v>278.7</v>
      </c>
      <c r="H531" s="24"/>
      <c r="K531" s="72"/>
    </row>
    <row r="532" spans="1:11" ht="47.25" customHeight="1" hidden="1">
      <c r="A532" s="8"/>
      <c r="B532" s="21" t="s">
        <v>197</v>
      </c>
      <c r="C532" s="66" t="s">
        <v>31</v>
      </c>
      <c r="D532" s="25" t="s">
        <v>165</v>
      </c>
      <c r="E532" s="25" t="s">
        <v>253</v>
      </c>
      <c r="F532" s="27" t="s">
        <v>196</v>
      </c>
      <c r="G532" s="24">
        <v>278.7</v>
      </c>
      <c r="H532" s="24"/>
      <c r="K532" s="72"/>
    </row>
    <row r="533" spans="1:11" ht="46.5" customHeight="1" hidden="1">
      <c r="A533" s="30"/>
      <c r="B533" s="21" t="s">
        <v>342</v>
      </c>
      <c r="C533" s="25" t="s">
        <v>94</v>
      </c>
      <c r="D533" s="25" t="s">
        <v>168</v>
      </c>
      <c r="E533" s="25" t="s">
        <v>176</v>
      </c>
      <c r="F533" s="27"/>
      <c r="G533" s="24">
        <f>G534</f>
        <v>8031.6</v>
      </c>
      <c r="H533" s="26"/>
      <c r="K533" s="72"/>
    </row>
    <row r="534" spans="1:11" ht="48" customHeight="1" hidden="1">
      <c r="A534" s="30"/>
      <c r="B534" s="21" t="s">
        <v>61</v>
      </c>
      <c r="C534" s="25" t="s">
        <v>94</v>
      </c>
      <c r="D534" s="25" t="s">
        <v>168</v>
      </c>
      <c r="E534" s="25" t="s">
        <v>176</v>
      </c>
      <c r="F534" s="27"/>
      <c r="G534" s="24">
        <f>G535</f>
        <v>8031.6</v>
      </c>
      <c r="H534" s="26"/>
      <c r="K534" s="72"/>
    </row>
    <row r="535" spans="1:11" ht="93.75" customHeight="1" hidden="1">
      <c r="A535" s="30"/>
      <c r="B535" s="21" t="s">
        <v>202</v>
      </c>
      <c r="C535" s="25" t="s">
        <v>94</v>
      </c>
      <c r="D535" s="25" t="s">
        <v>168</v>
      </c>
      <c r="E535" s="25" t="s">
        <v>176</v>
      </c>
      <c r="F535" s="25" t="s">
        <v>200</v>
      </c>
      <c r="G535" s="24">
        <f>G536</f>
        <v>8031.6</v>
      </c>
      <c r="H535" s="26"/>
      <c r="K535" s="72"/>
    </row>
    <row r="536" spans="1:11" ht="41.25" customHeight="1" hidden="1">
      <c r="A536" s="30"/>
      <c r="B536" s="21" t="s">
        <v>219</v>
      </c>
      <c r="C536" s="25" t="s">
        <v>94</v>
      </c>
      <c r="D536" s="25" t="s">
        <v>168</v>
      </c>
      <c r="E536" s="25" t="s">
        <v>176</v>
      </c>
      <c r="F536" s="25" t="s">
        <v>220</v>
      </c>
      <c r="G536" s="24">
        <f>5931.6+2100</f>
        <v>8031.6</v>
      </c>
      <c r="H536" s="26"/>
      <c r="K536" s="72"/>
    </row>
    <row r="537" spans="1:11" ht="51" customHeight="1" hidden="1">
      <c r="A537" s="30"/>
      <c r="B537" s="21" t="s">
        <v>81</v>
      </c>
      <c r="C537" s="25" t="s">
        <v>83</v>
      </c>
      <c r="D537" s="25" t="s">
        <v>170</v>
      </c>
      <c r="E537" s="25" t="s">
        <v>170</v>
      </c>
      <c r="F537" s="27"/>
      <c r="G537" s="24">
        <f>G538</f>
        <v>10000</v>
      </c>
      <c r="H537" s="24"/>
      <c r="K537" s="72"/>
    </row>
    <row r="538" spans="1:11" ht="45" customHeight="1" hidden="1">
      <c r="A538" s="30"/>
      <c r="B538" s="21" t="s">
        <v>191</v>
      </c>
      <c r="C538" s="25" t="s">
        <v>83</v>
      </c>
      <c r="D538" s="25" t="s">
        <v>170</v>
      </c>
      <c r="E538" s="25" t="s">
        <v>170</v>
      </c>
      <c r="F538" s="27" t="s">
        <v>190</v>
      </c>
      <c r="G538" s="24">
        <f>G539</f>
        <v>10000</v>
      </c>
      <c r="H538" s="24"/>
      <c r="K538" s="72"/>
    </row>
    <row r="539" spans="1:11" ht="47.25" customHeight="1" hidden="1">
      <c r="A539" s="30"/>
      <c r="B539" s="21" t="s">
        <v>197</v>
      </c>
      <c r="C539" s="25" t="s">
        <v>83</v>
      </c>
      <c r="D539" s="25" t="s">
        <v>170</v>
      </c>
      <c r="E539" s="25" t="s">
        <v>170</v>
      </c>
      <c r="F539" s="27" t="s">
        <v>196</v>
      </c>
      <c r="G539" s="24">
        <v>10000</v>
      </c>
      <c r="H539" s="24"/>
      <c r="K539" s="72"/>
    </row>
    <row r="540" spans="1:11" ht="50.25" customHeight="1" hidden="1">
      <c r="A540" s="30"/>
      <c r="B540" s="17" t="s">
        <v>32</v>
      </c>
      <c r="C540" s="27" t="s">
        <v>33</v>
      </c>
      <c r="D540" s="25" t="s">
        <v>168</v>
      </c>
      <c r="E540" s="25" t="s">
        <v>176</v>
      </c>
      <c r="F540" s="27"/>
      <c r="G540" s="24">
        <f>G541</f>
        <v>2300</v>
      </c>
      <c r="H540" s="24"/>
      <c r="K540" s="72"/>
    </row>
    <row r="541" spans="1:11" ht="48" customHeight="1" hidden="1">
      <c r="A541" s="30"/>
      <c r="B541" s="21" t="s">
        <v>191</v>
      </c>
      <c r="C541" s="27" t="s">
        <v>33</v>
      </c>
      <c r="D541" s="25" t="s">
        <v>168</v>
      </c>
      <c r="E541" s="25" t="s">
        <v>176</v>
      </c>
      <c r="F541" s="27" t="s">
        <v>190</v>
      </c>
      <c r="G541" s="24">
        <f>G542</f>
        <v>2300</v>
      </c>
      <c r="H541" s="24"/>
      <c r="K541" s="72"/>
    </row>
    <row r="542" spans="1:11" ht="44.25" customHeight="1" hidden="1">
      <c r="A542" s="30"/>
      <c r="B542" s="21" t="s">
        <v>197</v>
      </c>
      <c r="C542" s="27" t="s">
        <v>33</v>
      </c>
      <c r="D542" s="25" t="s">
        <v>168</v>
      </c>
      <c r="E542" s="25" t="s">
        <v>176</v>
      </c>
      <c r="F542" s="27" t="s">
        <v>196</v>
      </c>
      <c r="G542" s="24">
        <v>2300</v>
      </c>
      <c r="H542" s="24"/>
      <c r="K542" s="72"/>
    </row>
    <row r="543" spans="1:11" s="15" customFormat="1" ht="80.25" customHeight="1" hidden="1">
      <c r="A543" s="18">
        <v>19</v>
      </c>
      <c r="B543" s="33" t="s">
        <v>358</v>
      </c>
      <c r="C543" s="41" t="s">
        <v>107</v>
      </c>
      <c r="D543" s="23"/>
      <c r="E543" s="23"/>
      <c r="F543" s="22"/>
      <c r="G543" s="40">
        <f>G544</f>
        <v>12050</v>
      </c>
      <c r="H543" s="40">
        <f>H544</f>
        <v>0</v>
      </c>
      <c r="K543" s="71"/>
    </row>
    <row r="544" spans="1:11" s="15" customFormat="1" ht="33.75" customHeight="1" hidden="1">
      <c r="A544" s="21"/>
      <c r="B544" s="27" t="s">
        <v>184</v>
      </c>
      <c r="C544" s="22" t="s">
        <v>373</v>
      </c>
      <c r="D544" s="22" t="s">
        <v>170</v>
      </c>
      <c r="E544" s="22" t="s">
        <v>178</v>
      </c>
      <c r="F544" s="22"/>
      <c r="G544" s="24">
        <f>G545</f>
        <v>12050</v>
      </c>
      <c r="H544" s="20">
        <f>H545</f>
        <v>0</v>
      </c>
      <c r="K544" s="71"/>
    </row>
    <row r="545" spans="1:11" s="15" customFormat="1" ht="30.75" customHeight="1" hidden="1">
      <c r="A545" s="21"/>
      <c r="B545" s="27" t="s">
        <v>185</v>
      </c>
      <c r="C545" s="22" t="s">
        <v>373</v>
      </c>
      <c r="D545" s="22" t="s">
        <v>170</v>
      </c>
      <c r="E545" s="22" t="s">
        <v>182</v>
      </c>
      <c r="F545" s="22"/>
      <c r="G545" s="24">
        <f>G547</f>
        <v>12050</v>
      </c>
      <c r="H545" s="24">
        <f>H547</f>
        <v>0</v>
      </c>
      <c r="K545" s="71"/>
    </row>
    <row r="546" spans="1:11" s="15" customFormat="1" ht="66.75" customHeight="1" hidden="1">
      <c r="A546" s="21"/>
      <c r="B546" s="27" t="s">
        <v>74</v>
      </c>
      <c r="C546" s="22" t="s">
        <v>330</v>
      </c>
      <c r="D546" s="22" t="s">
        <v>170</v>
      </c>
      <c r="E546" s="22" t="s">
        <v>182</v>
      </c>
      <c r="F546" s="22"/>
      <c r="G546" s="24">
        <f>G547</f>
        <v>12050</v>
      </c>
      <c r="H546" s="24"/>
      <c r="K546" s="71"/>
    </row>
    <row r="547" spans="1:11" s="15" customFormat="1" ht="39" customHeight="1" hidden="1">
      <c r="A547" s="21"/>
      <c r="B547" s="54" t="s">
        <v>191</v>
      </c>
      <c r="C547" s="22" t="s">
        <v>330</v>
      </c>
      <c r="D547" s="22" t="s">
        <v>170</v>
      </c>
      <c r="E547" s="22" t="s">
        <v>182</v>
      </c>
      <c r="F547" s="22" t="s">
        <v>190</v>
      </c>
      <c r="G547" s="24">
        <f>G548</f>
        <v>12050</v>
      </c>
      <c r="H547" s="21"/>
      <c r="K547" s="71"/>
    </row>
    <row r="548" spans="1:11" s="15" customFormat="1" ht="51" customHeight="1" hidden="1">
      <c r="A548" s="21"/>
      <c r="B548" s="54" t="s">
        <v>197</v>
      </c>
      <c r="C548" s="22" t="s">
        <v>330</v>
      </c>
      <c r="D548" s="22" t="s">
        <v>170</v>
      </c>
      <c r="E548" s="22" t="s">
        <v>182</v>
      </c>
      <c r="F548" s="22" t="s">
        <v>196</v>
      </c>
      <c r="G548" s="24">
        <v>12050</v>
      </c>
      <c r="H548" s="21"/>
      <c r="K548" s="71"/>
    </row>
    <row r="549" spans="1:11" s="15" customFormat="1" ht="88.5" customHeight="1" hidden="1">
      <c r="A549" s="18">
        <v>20</v>
      </c>
      <c r="B549" s="58" t="s">
        <v>0</v>
      </c>
      <c r="C549" s="41" t="s">
        <v>108</v>
      </c>
      <c r="D549" s="41"/>
      <c r="E549" s="41"/>
      <c r="F549" s="38"/>
      <c r="G549" s="45">
        <f>G551+G556+G553</f>
        <v>19547.5</v>
      </c>
      <c r="H549" s="21"/>
      <c r="K549" s="71"/>
    </row>
    <row r="550" spans="1:11" s="15" customFormat="1" ht="34.5" customHeight="1" hidden="1">
      <c r="A550" s="18"/>
      <c r="B550" s="54" t="s">
        <v>96</v>
      </c>
      <c r="C550" s="22" t="s">
        <v>331</v>
      </c>
      <c r="D550" s="22" t="s">
        <v>170</v>
      </c>
      <c r="E550" s="22" t="s">
        <v>166</v>
      </c>
      <c r="F550" s="27"/>
      <c r="G550" s="52">
        <f>G551</f>
        <v>10000</v>
      </c>
      <c r="H550" s="21"/>
      <c r="K550" s="71"/>
    </row>
    <row r="551" spans="1:11" s="15" customFormat="1" ht="36.75" customHeight="1" hidden="1">
      <c r="A551" s="21"/>
      <c r="B551" s="54" t="s">
        <v>191</v>
      </c>
      <c r="C551" s="22" t="s">
        <v>331</v>
      </c>
      <c r="D551" s="22" t="s">
        <v>170</v>
      </c>
      <c r="E551" s="22" t="s">
        <v>166</v>
      </c>
      <c r="F551" s="27" t="s">
        <v>190</v>
      </c>
      <c r="G551" s="24">
        <f>G552</f>
        <v>10000</v>
      </c>
      <c r="H551" s="21"/>
      <c r="K551" s="71"/>
    </row>
    <row r="552" spans="1:11" s="15" customFormat="1" ht="51" customHeight="1" hidden="1">
      <c r="A552" s="21"/>
      <c r="B552" s="54" t="s">
        <v>197</v>
      </c>
      <c r="C552" s="22" t="s">
        <v>331</v>
      </c>
      <c r="D552" s="22" t="s">
        <v>170</v>
      </c>
      <c r="E552" s="22" t="s">
        <v>166</v>
      </c>
      <c r="F552" s="27" t="s">
        <v>196</v>
      </c>
      <c r="G552" s="24">
        <v>10000</v>
      </c>
      <c r="H552" s="21"/>
      <c r="K552" s="71"/>
    </row>
    <row r="553" spans="1:11" s="15" customFormat="1" ht="47.25" customHeight="1" hidden="1">
      <c r="A553" s="21"/>
      <c r="B553" s="21" t="s">
        <v>259</v>
      </c>
      <c r="C553" s="22" t="s">
        <v>42</v>
      </c>
      <c r="D553" s="22" t="s">
        <v>170</v>
      </c>
      <c r="E553" s="22" t="s">
        <v>166</v>
      </c>
      <c r="F553" s="27"/>
      <c r="G553" s="31">
        <f>G554</f>
        <v>600</v>
      </c>
      <c r="H553" s="26"/>
      <c r="K553" s="71"/>
    </row>
    <row r="554" spans="1:11" s="15" customFormat="1" ht="47.25" customHeight="1" hidden="1">
      <c r="A554" s="21"/>
      <c r="B554" s="21" t="s">
        <v>191</v>
      </c>
      <c r="C554" s="22" t="s">
        <v>42</v>
      </c>
      <c r="D554" s="22" t="s">
        <v>170</v>
      </c>
      <c r="E554" s="22" t="s">
        <v>166</v>
      </c>
      <c r="F554" s="27" t="s">
        <v>190</v>
      </c>
      <c r="G554" s="31">
        <f>G555</f>
        <v>600</v>
      </c>
      <c r="H554" s="26"/>
      <c r="K554" s="71"/>
    </row>
    <row r="555" spans="1:11" s="15" customFormat="1" ht="48" customHeight="1" hidden="1">
      <c r="A555" s="21"/>
      <c r="B555" s="21" t="s">
        <v>197</v>
      </c>
      <c r="C555" s="22" t="s">
        <v>42</v>
      </c>
      <c r="D555" s="22" t="s">
        <v>170</v>
      </c>
      <c r="E555" s="22" t="s">
        <v>166</v>
      </c>
      <c r="F555" s="27" t="s">
        <v>196</v>
      </c>
      <c r="G555" s="31">
        <v>600</v>
      </c>
      <c r="H555" s="26"/>
      <c r="K555" s="71"/>
    </row>
    <row r="556" spans="1:11" s="15" customFormat="1" ht="66" customHeight="1" hidden="1">
      <c r="A556" s="21"/>
      <c r="B556" s="54" t="s">
        <v>116</v>
      </c>
      <c r="C556" s="22" t="s">
        <v>117</v>
      </c>
      <c r="D556" s="22" t="s">
        <v>170</v>
      </c>
      <c r="E556" s="22" t="s">
        <v>166</v>
      </c>
      <c r="F556" s="27"/>
      <c r="G556" s="24">
        <f>G557+G559+G561</f>
        <v>8947.5</v>
      </c>
      <c r="H556" s="21"/>
      <c r="K556" s="71"/>
    </row>
    <row r="557" spans="1:11" s="15" customFormat="1" ht="99.75" customHeight="1" hidden="1">
      <c r="A557" s="21"/>
      <c r="B557" s="54" t="s">
        <v>202</v>
      </c>
      <c r="C557" s="22" t="s">
        <v>117</v>
      </c>
      <c r="D557" s="22" t="s">
        <v>170</v>
      </c>
      <c r="E557" s="22" t="s">
        <v>166</v>
      </c>
      <c r="F557" s="27" t="s">
        <v>200</v>
      </c>
      <c r="G557" s="24">
        <f>G558</f>
        <v>7862.5</v>
      </c>
      <c r="H557" s="21"/>
      <c r="K557" s="71"/>
    </row>
    <row r="558" spans="1:11" s="15" customFormat="1" ht="40.5" customHeight="1" hidden="1">
      <c r="A558" s="21"/>
      <c r="B558" s="54" t="s">
        <v>219</v>
      </c>
      <c r="C558" s="22" t="s">
        <v>117</v>
      </c>
      <c r="D558" s="22" t="s">
        <v>170</v>
      </c>
      <c r="E558" s="22" t="s">
        <v>166</v>
      </c>
      <c r="F558" s="27" t="s">
        <v>220</v>
      </c>
      <c r="G558" s="24">
        <v>7862.5</v>
      </c>
      <c r="H558" s="21"/>
      <c r="K558" s="71"/>
    </row>
    <row r="559" spans="1:11" s="15" customFormat="1" ht="39" customHeight="1" hidden="1">
      <c r="A559" s="21"/>
      <c r="B559" s="54" t="s">
        <v>191</v>
      </c>
      <c r="C559" s="22" t="s">
        <v>117</v>
      </c>
      <c r="D559" s="22" t="s">
        <v>170</v>
      </c>
      <c r="E559" s="22" t="s">
        <v>166</v>
      </c>
      <c r="F559" s="27" t="s">
        <v>190</v>
      </c>
      <c r="G559" s="24">
        <f>G560</f>
        <v>1035</v>
      </c>
      <c r="H559" s="21"/>
      <c r="K559" s="71"/>
    </row>
    <row r="560" spans="1:11" s="15" customFormat="1" ht="48.75" customHeight="1" hidden="1">
      <c r="A560" s="21"/>
      <c r="B560" s="54" t="s">
        <v>197</v>
      </c>
      <c r="C560" s="22" t="s">
        <v>117</v>
      </c>
      <c r="D560" s="22" t="s">
        <v>170</v>
      </c>
      <c r="E560" s="22" t="s">
        <v>166</v>
      </c>
      <c r="F560" s="27" t="s">
        <v>196</v>
      </c>
      <c r="G560" s="24">
        <v>1035</v>
      </c>
      <c r="H560" s="21"/>
      <c r="K560" s="71"/>
    </row>
    <row r="561" spans="1:11" s="15" customFormat="1" ht="36.75" customHeight="1" hidden="1">
      <c r="A561" s="21"/>
      <c r="B561" s="54" t="s">
        <v>214</v>
      </c>
      <c r="C561" s="22" t="s">
        <v>117</v>
      </c>
      <c r="D561" s="22" t="s">
        <v>170</v>
      </c>
      <c r="E561" s="22" t="s">
        <v>166</v>
      </c>
      <c r="F561" s="27" t="s">
        <v>215</v>
      </c>
      <c r="G561" s="24">
        <f>G562</f>
        <v>50</v>
      </c>
      <c r="H561" s="21"/>
      <c r="K561" s="71"/>
    </row>
    <row r="562" spans="1:11" s="15" customFormat="1" ht="40.5" customHeight="1" hidden="1">
      <c r="A562" s="21"/>
      <c r="B562" s="54" t="s">
        <v>216</v>
      </c>
      <c r="C562" s="22" t="s">
        <v>117</v>
      </c>
      <c r="D562" s="22" t="s">
        <v>170</v>
      </c>
      <c r="E562" s="22" t="s">
        <v>166</v>
      </c>
      <c r="F562" s="27" t="s">
        <v>217</v>
      </c>
      <c r="G562" s="24">
        <v>50</v>
      </c>
      <c r="H562" s="21"/>
      <c r="K562" s="71"/>
    </row>
    <row r="563" spans="1:11" s="15" customFormat="1" ht="53.25" customHeight="1" hidden="1">
      <c r="A563" s="18">
        <v>21</v>
      </c>
      <c r="B563" s="33" t="s">
        <v>359</v>
      </c>
      <c r="C563" s="38" t="s">
        <v>109</v>
      </c>
      <c r="D563" s="41"/>
      <c r="E563" s="41"/>
      <c r="F563" s="53"/>
      <c r="G563" s="45">
        <f>G564</f>
        <v>1000</v>
      </c>
      <c r="H563" s="45">
        <f>H564</f>
        <v>0</v>
      </c>
      <c r="K563" s="71"/>
    </row>
    <row r="564" spans="1:11" s="15" customFormat="1" ht="39.75" customHeight="1" hidden="1">
      <c r="A564" s="18"/>
      <c r="B564" s="54" t="s">
        <v>382</v>
      </c>
      <c r="C564" s="22" t="s">
        <v>332</v>
      </c>
      <c r="D564" s="22" t="s">
        <v>172</v>
      </c>
      <c r="E564" s="22" t="s">
        <v>182</v>
      </c>
      <c r="F564" s="28"/>
      <c r="G564" s="24">
        <f>G565</f>
        <v>1000</v>
      </c>
      <c r="H564" s="21"/>
      <c r="K564" s="71"/>
    </row>
    <row r="565" spans="1:11" s="15" customFormat="1" ht="54.75" customHeight="1" hidden="1">
      <c r="A565" s="21"/>
      <c r="B565" s="54" t="s">
        <v>189</v>
      </c>
      <c r="C565" s="22" t="s">
        <v>332</v>
      </c>
      <c r="D565" s="22" t="s">
        <v>172</v>
      </c>
      <c r="E565" s="22" t="s">
        <v>182</v>
      </c>
      <c r="F565" s="28" t="s">
        <v>188</v>
      </c>
      <c r="G565" s="24">
        <f>G566</f>
        <v>1000</v>
      </c>
      <c r="H565" s="21"/>
      <c r="K565" s="71"/>
    </row>
    <row r="566" spans="1:11" s="15" customFormat="1" ht="38.25" customHeight="1" hidden="1">
      <c r="A566" s="21"/>
      <c r="B566" s="54" t="s">
        <v>199</v>
      </c>
      <c r="C566" s="22" t="s">
        <v>332</v>
      </c>
      <c r="D566" s="22" t="s">
        <v>172</v>
      </c>
      <c r="E566" s="22" t="s">
        <v>182</v>
      </c>
      <c r="F566" s="28" t="s">
        <v>198</v>
      </c>
      <c r="G566" s="24">
        <v>1000</v>
      </c>
      <c r="H566" s="21"/>
      <c r="K566" s="71"/>
    </row>
    <row r="567" spans="1:11" s="15" customFormat="1" ht="55.5" customHeight="1" hidden="1">
      <c r="A567" s="18">
        <v>22</v>
      </c>
      <c r="B567" s="33" t="s">
        <v>2</v>
      </c>
      <c r="C567" s="41" t="s">
        <v>3</v>
      </c>
      <c r="D567" s="23"/>
      <c r="E567" s="23"/>
      <c r="F567" s="22"/>
      <c r="G567" s="40">
        <f aca="true" t="shared" si="22" ref="G567:H569">G568</f>
        <v>3738</v>
      </c>
      <c r="H567" s="40">
        <f t="shared" si="22"/>
        <v>3738</v>
      </c>
      <c r="K567" s="71"/>
    </row>
    <row r="568" spans="1:11" s="15" customFormat="1" ht="63.75" customHeight="1" hidden="1">
      <c r="A568" s="18"/>
      <c r="B568" s="21" t="s">
        <v>39</v>
      </c>
      <c r="C568" s="22" t="s">
        <v>409</v>
      </c>
      <c r="D568" s="22" t="s">
        <v>170</v>
      </c>
      <c r="E568" s="22" t="s">
        <v>166</v>
      </c>
      <c r="F568" s="22"/>
      <c r="G568" s="24">
        <f t="shared" si="22"/>
        <v>3738</v>
      </c>
      <c r="H568" s="24">
        <f t="shared" si="22"/>
        <v>3738</v>
      </c>
      <c r="K568" s="71"/>
    </row>
    <row r="569" spans="1:11" s="15" customFormat="1" ht="42" customHeight="1" hidden="1">
      <c r="A569" s="18"/>
      <c r="B569" s="21" t="s">
        <v>191</v>
      </c>
      <c r="C569" s="22" t="s">
        <v>409</v>
      </c>
      <c r="D569" s="22" t="s">
        <v>170</v>
      </c>
      <c r="E569" s="22" t="s">
        <v>166</v>
      </c>
      <c r="F569" s="22" t="s">
        <v>190</v>
      </c>
      <c r="G569" s="24">
        <f t="shared" si="22"/>
        <v>3738</v>
      </c>
      <c r="H569" s="24">
        <f t="shared" si="22"/>
        <v>3738</v>
      </c>
      <c r="K569" s="71"/>
    </row>
    <row r="570" spans="1:11" s="15" customFormat="1" ht="42" customHeight="1" hidden="1">
      <c r="A570" s="18"/>
      <c r="B570" s="21" t="s">
        <v>197</v>
      </c>
      <c r="C570" s="22" t="s">
        <v>409</v>
      </c>
      <c r="D570" s="22" t="s">
        <v>170</v>
      </c>
      <c r="E570" s="22" t="s">
        <v>166</v>
      </c>
      <c r="F570" s="22" t="s">
        <v>196</v>
      </c>
      <c r="G570" s="24">
        <v>3738</v>
      </c>
      <c r="H570" s="24">
        <f>G570</f>
        <v>3738</v>
      </c>
      <c r="K570" s="71"/>
    </row>
    <row r="571" spans="1:11" ht="68.25" customHeight="1" hidden="1">
      <c r="A571" s="18">
        <v>23</v>
      </c>
      <c r="B571" s="33" t="s">
        <v>369</v>
      </c>
      <c r="C571" s="41" t="s">
        <v>333</v>
      </c>
      <c r="D571" s="23"/>
      <c r="E571" s="23"/>
      <c r="F571" s="22"/>
      <c r="G571" s="40">
        <f>G572</f>
        <v>15231</v>
      </c>
      <c r="H571" s="40">
        <f>H572</f>
        <v>0</v>
      </c>
      <c r="K571" s="72"/>
    </row>
    <row r="572" spans="1:11" ht="37.5" customHeight="1" hidden="1">
      <c r="A572" s="21"/>
      <c r="B572" s="21" t="s">
        <v>171</v>
      </c>
      <c r="C572" s="22" t="s">
        <v>333</v>
      </c>
      <c r="D572" s="22" t="s">
        <v>172</v>
      </c>
      <c r="E572" s="22" t="s">
        <v>178</v>
      </c>
      <c r="F572" s="22"/>
      <c r="G572" s="24">
        <f>G577+G573</f>
        <v>15231</v>
      </c>
      <c r="H572" s="24">
        <f>H577</f>
        <v>0</v>
      </c>
      <c r="K572" s="72"/>
    </row>
    <row r="573" spans="1:11" ht="33" customHeight="1" hidden="1">
      <c r="A573" s="21"/>
      <c r="B573" s="21" t="s">
        <v>183</v>
      </c>
      <c r="C573" s="22" t="s">
        <v>333</v>
      </c>
      <c r="D573" s="22" t="s">
        <v>172</v>
      </c>
      <c r="E573" s="22" t="s">
        <v>182</v>
      </c>
      <c r="F573" s="22"/>
      <c r="G573" s="24">
        <f>G574</f>
        <v>500</v>
      </c>
      <c r="H573" s="24"/>
      <c r="K573" s="72"/>
    </row>
    <row r="574" spans="1:11" ht="51.75" customHeight="1" hidden="1">
      <c r="A574" s="21"/>
      <c r="B574" s="21" t="s">
        <v>365</v>
      </c>
      <c r="C574" s="22" t="s">
        <v>352</v>
      </c>
      <c r="D574" s="22" t="s">
        <v>172</v>
      </c>
      <c r="E574" s="22" t="s">
        <v>182</v>
      </c>
      <c r="F574" s="22"/>
      <c r="G574" s="24">
        <f>G575</f>
        <v>500</v>
      </c>
      <c r="H574" s="24"/>
      <c r="K574" s="72"/>
    </row>
    <row r="575" spans="1:11" ht="51" customHeight="1" hidden="1">
      <c r="A575" s="21"/>
      <c r="B575" s="21" t="s">
        <v>189</v>
      </c>
      <c r="C575" s="22" t="s">
        <v>352</v>
      </c>
      <c r="D575" s="22" t="s">
        <v>172</v>
      </c>
      <c r="E575" s="22" t="s">
        <v>182</v>
      </c>
      <c r="F575" s="22" t="s">
        <v>188</v>
      </c>
      <c r="G575" s="24">
        <f>G576</f>
        <v>500</v>
      </c>
      <c r="H575" s="24"/>
      <c r="K575" s="72"/>
    </row>
    <row r="576" spans="1:11" ht="39.75" customHeight="1" hidden="1">
      <c r="A576" s="21"/>
      <c r="B576" s="21" t="s">
        <v>199</v>
      </c>
      <c r="C576" s="22" t="s">
        <v>352</v>
      </c>
      <c r="D576" s="22" t="s">
        <v>172</v>
      </c>
      <c r="E576" s="22" t="s">
        <v>182</v>
      </c>
      <c r="F576" s="22" t="s">
        <v>198</v>
      </c>
      <c r="G576" s="24">
        <v>500</v>
      </c>
      <c r="H576" s="24"/>
      <c r="K576" s="72"/>
    </row>
    <row r="577" spans="1:11" ht="37.5" customHeight="1" hidden="1">
      <c r="A577" s="21"/>
      <c r="B577" s="21" t="s">
        <v>364</v>
      </c>
      <c r="C577" s="22" t="s">
        <v>333</v>
      </c>
      <c r="D577" s="22" t="s">
        <v>172</v>
      </c>
      <c r="E577" s="22" t="s">
        <v>172</v>
      </c>
      <c r="F577" s="22"/>
      <c r="G577" s="24">
        <f>G578</f>
        <v>14731</v>
      </c>
      <c r="H577" s="24">
        <f>H578</f>
        <v>0</v>
      </c>
      <c r="K577" s="72"/>
    </row>
    <row r="578" spans="1:11" ht="75" customHeight="1" hidden="1">
      <c r="A578" s="21"/>
      <c r="B578" s="37" t="s">
        <v>204</v>
      </c>
      <c r="C578" s="44" t="s">
        <v>334</v>
      </c>
      <c r="D578" s="44" t="s">
        <v>172</v>
      </c>
      <c r="E578" s="44" t="s">
        <v>172</v>
      </c>
      <c r="F578" s="44"/>
      <c r="G578" s="49">
        <f>G579+G581</f>
        <v>14731</v>
      </c>
      <c r="H578" s="49">
        <f>H579</f>
        <v>0</v>
      </c>
      <c r="K578" s="72"/>
    </row>
    <row r="579" spans="1:11" ht="61.5" customHeight="1" hidden="1">
      <c r="A579" s="21"/>
      <c r="B579" s="22" t="s">
        <v>189</v>
      </c>
      <c r="C579" s="22" t="s">
        <v>335</v>
      </c>
      <c r="D579" s="22" t="s">
        <v>172</v>
      </c>
      <c r="E579" s="22" t="s">
        <v>172</v>
      </c>
      <c r="F579" s="22" t="s">
        <v>188</v>
      </c>
      <c r="G579" s="24">
        <f>G580</f>
        <v>11231</v>
      </c>
      <c r="H579" s="21"/>
      <c r="K579" s="72"/>
    </row>
    <row r="580" spans="1:11" ht="39.75" customHeight="1" hidden="1">
      <c r="A580" s="21"/>
      <c r="B580" s="17" t="s">
        <v>199</v>
      </c>
      <c r="C580" s="22" t="s">
        <v>335</v>
      </c>
      <c r="D580" s="22" t="s">
        <v>172</v>
      </c>
      <c r="E580" s="22" t="s">
        <v>172</v>
      </c>
      <c r="F580" s="22" t="s">
        <v>198</v>
      </c>
      <c r="G580" s="24">
        <v>11231</v>
      </c>
      <c r="H580" s="21"/>
      <c r="K580" s="72"/>
    </row>
    <row r="581" spans="1:11" ht="47.25" customHeight="1" hidden="1">
      <c r="A581" s="21"/>
      <c r="B581" s="21" t="s">
        <v>266</v>
      </c>
      <c r="C581" s="22" t="s">
        <v>87</v>
      </c>
      <c r="D581" s="22" t="s">
        <v>172</v>
      </c>
      <c r="E581" s="22" t="s">
        <v>172</v>
      </c>
      <c r="F581" s="22"/>
      <c r="G581" s="24">
        <f>G582</f>
        <v>3500</v>
      </c>
      <c r="H581" s="21"/>
      <c r="K581" s="72"/>
    </row>
    <row r="582" spans="1:11" ht="53.25" customHeight="1" hidden="1">
      <c r="A582" s="21"/>
      <c r="B582" s="22" t="s">
        <v>189</v>
      </c>
      <c r="C582" s="22" t="s">
        <v>87</v>
      </c>
      <c r="D582" s="22" t="s">
        <v>172</v>
      </c>
      <c r="E582" s="22" t="s">
        <v>172</v>
      </c>
      <c r="F582" s="22" t="s">
        <v>188</v>
      </c>
      <c r="G582" s="24">
        <f>G583</f>
        <v>3500</v>
      </c>
      <c r="H582" s="21"/>
      <c r="K582" s="72"/>
    </row>
    <row r="583" spans="1:11" ht="46.5" customHeight="1" hidden="1">
      <c r="A583" s="21"/>
      <c r="B583" s="17" t="s">
        <v>199</v>
      </c>
      <c r="C583" s="22" t="s">
        <v>87</v>
      </c>
      <c r="D583" s="22" t="s">
        <v>172</v>
      </c>
      <c r="E583" s="22" t="s">
        <v>172</v>
      </c>
      <c r="F583" s="22" t="s">
        <v>198</v>
      </c>
      <c r="G583" s="24">
        <v>3500</v>
      </c>
      <c r="H583" s="21"/>
      <c r="K583" s="72"/>
    </row>
    <row r="584" spans="1:11" ht="92.25" customHeight="1" hidden="1">
      <c r="A584" s="18">
        <v>24</v>
      </c>
      <c r="B584" s="33" t="s">
        <v>360</v>
      </c>
      <c r="C584" s="41" t="s">
        <v>121</v>
      </c>
      <c r="D584" s="23"/>
      <c r="E584" s="23"/>
      <c r="F584" s="22"/>
      <c r="G584" s="40">
        <f>G585</f>
        <v>0</v>
      </c>
      <c r="H584" s="40">
        <f>H585</f>
        <v>0</v>
      </c>
      <c r="K584" s="72"/>
    </row>
    <row r="585" spans="1:11" ht="29.25" customHeight="1" hidden="1">
      <c r="A585" s="21"/>
      <c r="B585" s="21" t="s">
        <v>78</v>
      </c>
      <c r="C585" s="22" t="s">
        <v>77</v>
      </c>
      <c r="D585" s="22" t="s">
        <v>168</v>
      </c>
      <c r="E585" s="22" t="s">
        <v>176</v>
      </c>
      <c r="F585" s="22"/>
      <c r="G585" s="24">
        <f>G586</f>
        <v>0</v>
      </c>
      <c r="H585" s="24"/>
      <c r="K585" s="72"/>
    </row>
    <row r="586" spans="1:11" ht="30" customHeight="1" hidden="1">
      <c r="A586" s="21"/>
      <c r="B586" s="21" t="s">
        <v>191</v>
      </c>
      <c r="C586" s="22" t="s">
        <v>77</v>
      </c>
      <c r="D586" s="22" t="s">
        <v>168</v>
      </c>
      <c r="E586" s="22" t="s">
        <v>176</v>
      </c>
      <c r="F586" s="22" t="s">
        <v>190</v>
      </c>
      <c r="G586" s="24">
        <f>G587</f>
        <v>0</v>
      </c>
      <c r="H586" s="24"/>
      <c r="K586" s="72"/>
    </row>
    <row r="587" spans="1:11" ht="39" customHeight="1" hidden="1">
      <c r="A587" s="21"/>
      <c r="B587" s="21" t="s">
        <v>197</v>
      </c>
      <c r="C587" s="22" t="s">
        <v>77</v>
      </c>
      <c r="D587" s="22" t="s">
        <v>168</v>
      </c>
      <c r="E587" s="22" t="s">
        <v>176</v>
      </c>
      <c r="F587" s="22" t="s">
        <v>196</v>
      </c>
      <c r="G587" s="24"/>
      <c r="H587" s="24"/>
      <c r="K587" s="72"/>
    </row>
    <row r="588" spans="7:11" ht="15.75" hidden="1">
      <c r="G588" s="4"/>
      <c r="K588" s="72"/>
    </row>
    <row r="589" spans="7:11" ht="15.75">
      <c r="G589" s="4"/>
      <c r="K589" s="72"/>
    </row>
    <row r="590" spans="7:11" ht="15.75">
      <c r="G590" s="4"/>
      <c r="K590" s="72"/>
    </row>
    <row r="591" ht="15.75">
      <c r="G591" s="4"/>
    </row>
    <row r="592" ht="15.75">
      <c r="G592" s="4"/>
    </row>
    <row r="593" ht="15.75">
      <c r="G593" s="4"/>
    </row>
    <row r="594" ht="15.75">
      <c r="G594" s="4"/>
    </row>
    <row r="595" ht="15.75">
      <c r="G595" s="4"/>
    </row>
    <row r="596" ht="15.75">
      <c r="G596" s="4"/>
    </row>
    <row r="597" ht="15.75">
      <c r="G597" s="4"/>
    </row>
    <row r="598" ht="15.75">
      <c r="G598" s="4"/>
    </row>
    <row r="599" ht="15.75">
      <c r="G599" s="4"/>
    </row>
    <row r="600" ht="15.75">
      <c r="G600" s="4"/>
    </row>
    <row r="601" ht="15.75">
      <c r="G601" s="4"/>
    </row>
    <row r="602" ht="15.75">
      <c r="G602" s="4"/>
    </row>
    <row r="603" ht="15.75">
      <c r="G603" s="4"/>
    </row>
    <row r="604" ht="15.75">
      <c r="G604" s="4"/>
    </row>
    <row r="605" ht="15.75">
      <c r="G605" s="4"/>
    </row>
    <row r="606" ht="15.75">
      <c r="G606" s="4"/>
    </row>
    <row r="607" ht="15.75">
      <c r="G607" s="4"/>
    </row>
    <row r="608" ht="15.75">
      <c r="G608" s="4"/>
    </row>
    <row r="609" ht="15.75">
      <c r="G609" s="4"/>
    </row>
    <row r="610" ht="15.75">
      <c r="G610" s="4"/>
    </row>
    <row r="611" ht="15.75">
      <c r="G611" s="4"/>
    </row>
    <row r="612" ht="15.75">
      <c r="G612" s="4"/>
    </row>
    <row r="613" ht="15.75">
      <c r="G613" s="4"/>
    </row>
    <row r="614" ht="15.75">
      <c r="G614" s="4"/>
    </row>
    <row r="615" ht="15.75">
      <c r="G615" s="4"/>
    </row>
    <row r="616" ht="15.75">
      <c r="G616" s="4"/>
    </row>
    <row r="617" ht="15.75">
      <c r="G617" s="4"/>
    </row>
    <row r="618" ht="15.75">
      <c r="G618" s="4"/>
    </row>
    <row r="619" ht="15.75">
      <c r="G619" s="4"/>
    </row>
    <row r="620" ht="15.75">
      <c r="G620" s="4"/>
    </row>
    <row r="621" ht="15.75">
      <c r="G621" s="4"/>
    </row>
    <row r="622" ht="15.75">
      <c r="G622" s="4"/>
    </row>
    <row r="623" ht="15.75">
      <c r="G623" s="4"/>
    </row>
    <row r="624" ht="15.75">
      <c r="G624" s="4"/>
    </row>
    <row r="625" ht="15.75">
      <c r="G625" s="4"/>
    </row>
    <row r="626" ht="15.75">
      <c r="G626" s="4"/>
    </row>
    <row r="627" ht="15.75">
      <c r="G627" s="4"/>
    </row>
    <row r="628" ht="15.75">
      <c r="G628" s="4"/>
    </row>
    <row r="629" ht="15.75">
      <c r="G629" s="4"/>
    </row>
    <row r="630" ht="15.75">
      <c r="G630" s="4"/>
    </row>
    <row r="631" ht="15.75">
      <c r="G631" s="4"/>
    </row>
    <row r="632" ht="15.75">
      <c r="G632" s="4"/>
    </row>
    <row r="633" ht="15.75">
      <c r="G633" s="4"/>
    </row>
    <row r="634" ht="15.75">
      <c r="G634" s="4"/>
    </row>
    <row r="635" ht="15.75">
      <c r="G635" s="4"/>
    </row>
    <row r="636" ht="15.75">
      <c r="G636" s="4"/>
    </row>
    <row r="637" ht="15.75">
      <c r="G637" s="4"/>
    </row>
    <row r="638" ht="15.75">
      <c r="G638" s="4"/>
    </row>
    <row r="639" ht="15.75">
      <c r="G639" s="4"/>
    </row>
    <row r="640" ht="15.75">
      <c r="G640" s="4"/>
    </row>
    <row r="641" ht="15.75">
      <c r="G641" s="4"/>
    </row>
    <row r="642" ht="15.75">
      <c r="G642" s="4"/>
    </row>
    <row r="643" ht="15.75">
      <c r="G643" s="4"/>
    </row>
    <row r="644" ht="15.75">
      <c r="G644" s="4"/>
    </row>
    <row r="645" ht="15.75">
      <c r="G645" s="4"/>
    </row>
    <row r="646" ht="15.75">
      <c r="G646" s="4"/>
    </row>
    <row r="647" ht="15.75">
      <c r="G647" s="4"/>
    </row>
    <row r="648" ht="15.75">
      <c r="G648" s="4"/>
    </row>
    <row r="649" ht="15.75">
      <c r="G649" s="4"/>
    </row>
    <row r="650" ht="15.75">
      <c r="G650" s="4"/>
    </row>
    <row r="651" ht="15.75">
      <c r="G651" s="4"/>
    </row>
    <row r="652" ht="15.75">
      <c r="G652" s="4"/>
    </row>
    <row r="653" ht="15.75">
      <c r="G653" s="4"/>
    </row>
    <row r="654" ht="15.75">
      <c r="G654" s="4"/>
    </row>
    <row r="655" ht="15.75">
      <c r="G655" s="4"/>
    </row>
    <row r="656" ht="15.75">
      <c r="G656" s="4"/>
    </row>
    <row r="657" ht="15.75">
      <c r="G657" s="4"/>
    </row>
    <row r="658" ht="15.75">
      <c r="G658" s="4"/>
    </row>
    <row r="659" ht="15.75">
      <c r="G659" s="4"/>
    </row>
    <row r="660" ht="15.75">
      <c r="G660" s="4"/>
    </row>
    <row r="661" ht="15.75">
      <c r="G661" s="4"/>
    </row>
    <row r="662" ht="15.75">
      <c r="G662" s="4"/>
    </row>
    <row r="663" ht="15.75">
      <c r="G663" s="4"/>
    </row>
    <row r="664" ht="15.75">
      <c r="G664" s="4"/>
    </row>
    <row r="665" ht="15.75">
      <c r="G665" s="4"/>
    </row>
    <row r="666" ht="15.75">
      <c r="G666" s="4"/>
    </row>
    <row r="667" ht="15.75">
      <c r="G667" s="4"/>
    </row>
    <row r="668" ht="15.75">
      <c r="G668" s="4"/>
    </row>
    <row r="669" ht="15.75">
      <c r="G669" s="4"/>
    </row>
    <row r="670" ht="15.75">
      <c r="G670" s="4"/>
    </row>
    <row r="671" ht="15.75">
      <c r="G671" s="4"/>
    </row>
    <row r="672" ht="15.75">
      <c r="G672" s="4"/>
    </row>
    <row r="673" ht="15.75">
      <c r="G673" s="4"/>
    </row>
    <row r="674" ht="15.75">
      <c r="G674" s="4"/>
    </row>
    <row r="675" ht="15.75">
      <c r="G675" s="4"/>
    </row>
    <row r="676" ht="15.75">
      <c r="G676" s="4"/>
    </row>
    <row r="677" ht="15.75">
      <c r="G677" s="4"/>
    </row>
    <row r="678" ht="15.75">
      <c r="G678" s="4"/>
    </row>
    <row r="679" ht="15.75">
      <c r="G679" s="4"/>
    </row>
    <row r="680" ht="15.75">
      <c r="G680" s="4"/>
    </row>
    <row r="681" ht="15.75">
      <c r="G681" s="4"/>
    </row>
    <row r="682" ht="15.75">
      <c r="G682" s="4"/>
    </row>
    <row r="683" ht="15.75">
      <c r="G683" s="4"/>
    </row>
    <row r="684" ht="15.75">
      <c r="G684" s="4"/>
    </row>
    <row r="685" ht="15.75">
      <c r="G685" s="4"/>
    </row>
    <row r="686" ht="15.75">
      <c r="G686" s="4"/>
    </row>
    <row r="687" ht="15.75">
      <c r="G687" s="4"/>
    </row>
    <row r="688" ht="15.75">
      <c r="G688" s="4"/>
    </row>
    <row r="689" ht="15.75">
      <c r="G689" s="4"/>
    </row>
    <row r="690" ht="15.75">
      <c r="G690" s="4"/>
    </row>
    <row r="691" ht="15.75">
      <c r="G691" s="4"/>
    </row>
    <row r="692" ht="15.75">
      <c r="G692" s="4"/>
    </row>
    <row r="693" ht="15.75">
      <c r="G693" s="4"/>
    </row>
    <row r="694" ht="15.75">
      <c r="G694" s="4"/>
    </row>
    <row r="695" ht="15.75">
      <c r="G695" s="4"/>
    </row>
    <row r="696" ht="15.75">
      <c r="G696" s="4"/>
    </row>
    <row r="697" ht="15.75">
      <c r="G697" s="4"/>
    </row>
    <row r="698" ht="15.75">
      <c r="G698" s="4"/>
    </row>
    <row r="699" ht="15.75">
      <c r="G699" s="4"/>
    </row>
    <row r="700" ht="15.75">
      <c r="G700" s="4"/>
    </row>
    <row r="701" ht="15.75">
      <c r="G701" s="4"/>
    </row>
    <row r="702" ht="15.75">
      <c r="G702" s="4"/>
    </row>
    <row r="703" ht="15.75">
      <c r="G703" s="4"/>
    </row>
    <row r="704" ht="15.75">
      <c r="G704" s="4"/>
    </row>
    <row r="705" ht="15.75">
      <c r="G705" s="4"/>
    </row>
    <row r="706" ht="15.75">
      <c r="G706" s="4"/>
    </row>
    <row r="707" ht="15.75">
      <c r="G707" s="4"/>
    </row>
    <row r="708" ht="15.75">
      <c r="G708" s="4"/>
    </row>
    <row r="709" ht="15.75">
      <c r="G709" s="4"/>
    </row>
    <row r="710" ht="15.75">
      <c r="G710" s="4"/>
    </row>
    <row r="711" ht="15.75">
      <c r="G711" s="4"/>
    </row>
    <row r="712" ht="15.75">
      <c r="G712" s="4"/>
    </row>
    <row r="713" ht="15.75">
      <c r="G713" s="4"/>
    </row>
    <row r="714" ht="15.75">
      <c r="G714" s="4"/>
    </row>
    <row r="715" ht="15.75">
      <c r="G715" s="4"/>
    </row>
    <row r="716" ht="15.75">
      <c r="G716" s="4"/>
    </row>
    <row r="717" ht="15.75">
      <c r="G717" s="4"/>
    </row>
    <row r="718" ht="15.75">
      <c r="G718" s="4"/>
    </row>
    <row r="719" ht="15.75">
      <c r="G719" s="4"/>
    </row>
    <row r="720" ht="15.75">
      <c r="G720" s="4"/>
    </row>
    <row r="721" ht="15.75">
      <c r="G721" s="4"/>
    </row>
    <row r="722" ht="15.75">
      <c r="G722" s="4"/>
    </row>
    <row r="723" ht="15.75">
      <c r="G723" s="4"/>
    </row>
    <row r="724" ht="15.75">
      <c r="G724" s="4"/>
    </row>
    <row r="725" ht="15.75">
      <c r="G725" s="4"/>
    </row>
    <row r="726" ht="15.75">
      <c r="G726" s="4"/>
    </row>
    <row r="727" ht="15.75">
      <c r="G727" s="4"/>
    </row>
    <row r="728" ht="15.75">
      <c r="G728" s="4"/>
    </row>
    <row r="729" ht="15.75">
      <c r="G729" s="4"/>
    </row>
    <row r="730" ht="15.75">
      <c r="G730" s="4"/>
    </row>
    <row r="731" ht="15.75">
      <c r="G731" s="4"/>
    </row>
    <row r="732" ht="15.75">
      <c r="G732" s="4"/>
    </row>
    <row r="733" ht="15.75">
      <c r="G733" s="4"/>
    </row>
    <row r="734" ht="15.75">
      <c r="G734" s="4"/>
    </row>
    <row r="735" ht="15.75">
      <c r="G735" s="4"/>
    </row>
    <row r="736" ht="15.75">
      <c r="G736" s="4"/>
    </row>
    <row r="737" ht="15.75">
      <c r="G737" s="4"/>
    </row>
    <row r="738" ht="15.75">
      <c r="G738" s="4"/>
    </row>
    <row r="739" ht="15.75">
      <c r="G739" s="4"/>
    </row>
    <row r="740" ht="15.75">
      <c r="G740" s="4"/>
    </row>
    <row r="741" ht="15.75">
      <c r="G741" s="4"/>
    </row>
    <row r="742" ht="15.75">
      <c r="G742" s="4"/>
    </row>
    <row r="743" ht="15.75">
      <c r="G743" s="4"/>
    </row>
    <row r="744" ht="15.75">
      <c r="G744" s="4"/>
    </row>
    <row r="745" ht="15.75">
      <c r="G745" s="4"/>
    </row>
    <row r="746" ht="15.75">
      <c r="G746" s="4"/>
    </row>
    <row r="747" ht="15.75">
      <c r="G747" s="4"/>
    </row>
    <row r="748" ht="15.75">
      <c r="G748" s="4"/>
    </row>
    <row r="749" ht="15.75">
      <c r="G749" s="4"/>
    </row>
    <row r="750" ht="15.75">
      <c r="G750" s="4"/>
    </row>
    <row r="751" ht="15.75">
      <c r="G751" s="4"/>
    </row>
    <row r="752" ht="15.75">
      <c r="G752" s="4"/>
    </row>
    <row r="753" ht="15.75">
      <c r="G753" s="4"/>
    </row>
    <row r="754" ht="15.75">
      <c r="G754" s="4"/>
    </row>
    <row r="755" ht="15.75">
      <c r="G755" s="4"/>
    </row>
    <row r="756" ht="15.75">
      <c r="G756" s="4"/>
    </row>
    <row r="757" ht="15.75">
      <c r="G757" s="4"/>
    </row>
    <row r="758" ht="15.75">
      <c r="G758" s="4"/>
    </row>
    <row r="759" ht="15.75">
      <c r="G759" s="4"/>
    </row>
    <row r="760" ht="15.75">
      <c r="G760" s="4"/>
    </row>
    <row r="761" ht="15.75">
      <c r="G761" s="4"/>
    </row>
    <row r="762" ht="15.75">
      <c r="G762" s="4"/>
    </row>
    <row r="763" ht="15.75">
      <c r="G763" s="4"/>
    </row>
    <row r="764" ht="15.75">
      <c r="G764" s="4"/>
    </row>
    <row r="765" ht="15.75">
      <c r="G765" s="4"/>
    </row>
    <row r="766" ht="15.75">
      <c r="G766" s="4"/>
    </row>
    <row r="767" ht="15.75">
      <c r="G767" s="4"/>
    </row>
    <row r="768" ht="15.75">
      <c r="G768" s="4"/>
    </row>
    <row r="769" ht="15.75">
      <c r="G769" s="4"/>
    </row>
    <row r="770" ht="15.75">
      <c r="G770" s="4"/>
    </row>
    <row r="771" ht="15.75">
      <c r="G771" s="4"/>
    </row>
    <row r="772" ht="15.75">
      <c r="G772" s="4"/>
    </row>
    <row r="773" ht="15.75">
      <c r="G773" s="4"/>
    </row>
    <row r="774" ht="15.75">
      <c r="G774" s="4"/>
    </row>
    <row r="775" ht="15.75">
      <c r="G775" s="4"/>
    </row>
    <row r="776" ht="15.75">
      <c r="G776" s="4"/>
    </row>
    <row r="777" ht="15.75">
      <c r="G777" s="4"/>
    </row>
    <row r="778" ht="15.75">
      <c r="G778" s="4"/>
    </row>
    <row r="779" ht="15.75">
      <c r="G779" s="4"/>
    </row>
    <row r="780" ht="15.75">
      <c r="G780" s="4"/>
    </row>
    <row r="781" ht="15.75">
      <c r="G781" s="4"/>
    </row>
    <row r="782" ht="15.75">
      <c r="G782" s="4"/>
    </row>
    <row r="783" ht="15.75">
      <c r="G783" s="4"/>
    </row>
    <row r="784" ht="15.75">
      <c r="G784" s="4"/>
    </row>
    <row r="785" ht="15.75">
      <c r="G785" s="4"/>
    </row>
    <row r="786" ht="15.75">
      <c r="G786" s="4"/>
    </row>
    <row r="787" ht="15.75">
      <c r="G787" s="4"/>
    </row>
    <row r="788" ht="15.75">
      <c r="G788" s="4"/>
    </row>
    <row r="789" ht="15.75">
      <c r="G789" s="4"/>
    </row>
    <row r="790" ht="15.75">
      <c r="G790" s="4"/>
    </row>
    <row r="791" ht="15.75">
      <c r="G791" s="4"/>
    </row>
    <row r="792" ht="15.75">
      <c r="G792" s="4"/>
    </row>
    <row r="793" ht="15.75">
      <c r="G793" s="4"/>
    </row>
    <row r="794" ht="15.75">
      <c r="G794" s="4"/>
    </row>
    <row r="795" ht="15.75">
      <c r="G795" s="4"/>
    </row>
    <row r="796" ht="15.75">
      <c r="G796" s="4"/>
    </row>
    <row r="797" ht="15.75">
      <c r="G797" s="4"/>
    </row>
    <row r="798" ht="15.75">
      <c r="G798" s="4"/>
    </row>
    <row r="799" ht="15.75">
      <c r="G799" s="4"/>
    </row>
    <row r="800" ht="15.75">
      <c r="G800" s="4"/>
    </row>
    <row r="801" ht="15.75">
      <c r="G801" s="4"/>
    </row>
    <row r="802" ht="15.75">
      <c r="G802" s="4"/>
    </row>
    <row r="803" ht="15.75">
      <c r="G803" s="4"/>
    </row>
    <row r="804" ht="15.75">
      <c r="G804" s="4"/>
    </row>
    <row r="805" ht="15.75">
      <c r="G805" s="4"/>
    </row>
    <row r="806" ht="15.75">
      <c r="G806" s="4"/>
    </row>
    <row r="807" ht="15.75">
      <c r="G807" s="4"/>
    </row>
    <row r="808" ht="15.75">
      <c r="G808" s="4"/>
    </row>
    <row r="809" ht="15.75">
      <c r="G809" s="4"/>
    </row>
    <row r="810" ht="15.75">
      <c r="G810" s="4"/>
    </row>
    <row r="811" ht="15.75">
      <c r="G811" s="4"/>
    </row>
    <row r="812" ht="15.75">
      <c r="G812" s="4"/>
    </row>
    <row r="813" ht="15.75">
      <c r="G813" s="4"/>
    </row>
    <row r="814" ht="15.75">
      <c r="G814" s="4"/>
    </row>
    <row r="815" ht="15.75">
      <c r="G815" s="4"/>
    </row>
    <row r="816" ht="15.75">
      <c r="G816" s="4"/>
    </row>
    <row r="817" ht="15.75">
      <c r="G817" s="4"/>
    </row>
    <row r="818" ht="15.75">
      <c r="G818" s="4"/>
    </row>
    <row r="819" ht="15.75">
      <c r="G819" s="4"/>
    </row>
    <row r="820" ht="15.75">
      <c r="G820" s="4"/>
    </row>
    <row r="821" ht="15.75">
      <c r="G821" s="4"/>
    </row>
    <row r="822" ht="15.75">
      <c r="G822" s="4"/>
    </row>
    <row r="823" ht="15.75">
      <c r="G823" s="4"/>
    </row>
    <row r="824" ht="15.75">
      <c r="G824" s="4"/>
    </row>
    <row r="825" ht="15.75">
      <c r="G825" s="4"/>
    </row>
    <row r="826" ht="15.75">
      <c r="G826" s="4"/>
    </row>
    <row r="827" ht="15.75">
      <c r="G827" s="4"/>
    </row>
    <row r="828" ht="15.75">
      <c r="G828" s="4"/>
    </row>
    <row r="829" ht="15.75">
      <c r="G829" s="4"/>
    </row>
    <row r="830" ht="15.75">
      <c r="G830" s="4"/>
    </row>
    <row r="831" ht="15.75">
      <c r="G831" s="4"/>
    </row>
    <row r="832" ht="15.75">
      <c r="G832" s="4"/>
    </row>
    <row r="833" ht="15.75">
      <c r="G833" s="4"/>
    </row>
    <row r="834" ht="15.75">
      <c r="G834" s="4"/>
    </row>
    <row r="835" ht="15.75">
      <c r="G835" s="4"/>
    </row>
    <row r="836" ht="15.75">
      <c r="G836" s="4"/>
    </row>
    <row r="837" ht="15.75">
      <c r="G837" s="4"/>
    </row>
    <row r="838" ht="15.75">
      <c r="G838" s="4"/>
    </row>
    <row r="839" ht="15.75">
      <c r="G839" s="4"/>
    </row>
    <row r="840" ht="15.75">
      <c r="G840" s="4"/>
    </row>
    <row r="841" ht="15.75">
      <c r="G841" s="4"/>
    </row>
    <row r="842" ht="15.75">
      <c r="G842" s="4"/>
    </row>
    <row r="843" ht="15.75">
      <c r="G843" s="4"/>
    </row>
    <row r="844" ht="15.75">
      <c r="G844" s="4"/>
    </row>
    <row r="845" ht="15.75">
      <c r="G845" s="4"/>
    </row>
    <row r="846" ht="15.75">
      <c r="G846" s="4"/>
    </row>
    <row r="847" ht="15.75">
      <c r="G847" s="4"/>
    </row>
    <row r="848" ht="15.75">
      <c r="G848" s="4"/>
    </row>
    <row r="849" ht="15.75">
      <c r="G849" s="4"/>
    </row>
  </sheetData>
  <sheetProtection/>
  <autoFilter ref="A18:L587"/>
  <mergeCells count="8">
    <mergeCell ref="B14:G14"/>
    <mergeCell ref="B16:M16"/>
    <mergeCell ref="A15:M15"/>
    <mergeCell ref="H17:K17"/>
    <mergeCell ref="C8:K8"/>
    <mergeCell ref="C9:K9"/>
    <mergeCell ref="C10:K10"/>
    <mergeCell ref="C13:K13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36" r:id="rId1"/>
  <headerFooter alignWithMargins="0">
    <oddFooter>&amp;L39/мз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504_bei</dc:creator>
  <cp:keywords/>
  <dc:description/>
  <cp:lastModifiedBy>Галина Н. Тихомирова</cp:lastModifiedBy>
  <cp:lastPrinted>2020-06-30T08:54:41Z</cp:lastPrinted>
  <dcterms:created xsi:type="dcterms:W3CDTF">2007-08-15T05:41:05Z</dcterms:created>
  <dcterms:modified xsi:type="dcterms:W3CDTF">2020-06-30T08:54:44Z</dcterms:modified>
  <cp:category/>
  <cp:version/>
  <cp:contentType/>
  <cp:contentStatus/>
</cp:coreProperties>
</file>