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activeTab="0"/>
  </bookViews>
  <sheets>
    <sheet name="  2018 г." sheetId="1" r:id="rId1"/>
  </sheets>
  <definedNames>
    <definedName name="_xlnm._FilterDatabase" localSheetId="0" hidden="1">'  2018 г.'!$A$14:$J$74</definedName>
    <definedName name="Z_072D351B_4DCF_4C5F_BB0C_B1F84EBBD46B_.wvu.Cols" localSheetId="0" hidden="1">'  2018 г.'!#REF!</definedName>
    <definedName name="Z_072D351B_4DCF_4C5F_BB0C_B1F84EBBD46B_.wvu.PrintArea" localSheetId="0" hidden="1">'  2018 г.'!$A$1:$H$74</definedName>
    <definedName name="Z_072D351B_4DCF_4C5F_BB0C_B1F84EBBD46B_.wvu.PrintTitles" localSheetId="0" hidden="1">'  2018 г.'!$14:$14</definedName>
    <definedName name="Z_4AF32C0D_3EF2_4B3B_9612_87CA8DBB6ACF_.wvu.Cols" localSheetId="0" hidden="1">'  2018 г.'!#REF!</definedName>
    <definedName name="Z_4AF32C0D_3EF2_4B3B_9612_87CA8DBB6ACF_.wvu.PrintArea" localSheetId="0" hidden="1">'  2018 г.'!$A$1:$H$74</definedName>
    <definedName name="Z_4AF32C0D_3EF2_4B3B_9612_87CA8DBB6ACF_.wvu.PrintTitles" localSheetId="0" hidden="1">'  2018 г.'!$14:$14</definedName>
    <definedName name="Z_5F1072CB_A768_452E_BCF8_20340BB8BAB0_.wvu.Cols" localSheetId="0" hidden="1">'  2018 г.'!#REF!</definedName>
    <definedName name="Z_5F1072CB_A768_452E_BCF8_20340BB8BAB0_.wvu.PrintArea" localSheetId="0" hidden="1">'  2018 г.'!$A$1:$H$74</definedName>
    <definedName name="Z_5F1072CB_A768_452E_BCF8_20340BB8BAB0_.wvu.PrintTitles" localSheetId="0" hidden="1">'  2018 г.'!$14:$14</definedName>
    <definedName name="_xlnm.Print_Titles" localSheetId="0">'  2018 г.'!$13:$14</definedName>
  </definedNames>
  <calcPr fullCalcOnLoad="1"/>
</workbook>
</file>

<file path=xl/sharedStrings.xml><?xml version="1.0" encoding="utf-8"?>
<sst xmlns="http://schemas.openxmlformats.org/spreadsheetml/2006/main" count="270" uniqueCount="131">
  <si>
    <t>08 0 00 00000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</si>
  <si>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</si>
  <si>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</si>
  <si>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</si>
  <si>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</si>
  <si>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</si>
  <si>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</si>
  <si>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</si>
  <si>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</si>
  <si>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</si>
  <si>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04</t>
  </si>
  <si>
    <t>08</t>
  </si>
  <si>
    <t>05</t>
  </si>
  <si>
    <t>07</t>
  </si>
  <si>
    <t>10</t>
  </si>
  <si>
    <t>12</t>
  </si>
  <si>
    <t>к решению Совета депутатов</t>
  </si>
  <si>
    <t>Московской области</t>
  </si>
  <si>
    <t>в том числе за счет средств межбюджетных трансфертов</t>
  </si>
  <si>
    <t>02</t>
  </si>
  <si>
    <t>Муниципальные программы - В С Е Г О</t>
  </si>
  <si>
    <t>240</t>
  </si>
  <si>
    <t>Иные закупки товаров, работ и услуг для обеспечения муниципальных нужд</t>
  </si>
  <si>
    <t>610</t>
  </si>
  <si>
    <t>Субсидии бюджетным учреждениям</t>
  </si>
  <si>
    <t>830</t>
  </si>
  <si>
    <t>03 0 0000 000</t>
  </si>
  <si>
    <t>01 0 00 00000</t>
  </si>
  <si>
    <t>02 0 00 00000</t>
  </si>
  <si>
    <t>02 1 00 00000</t>
  </si>
  <si>
    <t>03 0 00 00000</t>
  </si>
  <si>
    <t>03 4 00 00000</t>
  </si>
  <si>
    <t>05 0 00 00000</t>
  </si>
  <si>
    <t>06 0 00 00000</t>
  </si>
  <si>
    <t>07 0 00 00000</t>
  </si>
  <si>
    <t>04 0 00 00000</t>
  </si>
  <si>
    <t>01 0 00 62080</t>
  </si>
  <si>
    <t>14</t>
  </si>
  <si>
    <t>Сергиево-Посадского</t>
  </si>
  <si>
    <t>Утверждено</t>
  </si>
  <si>
    <t>Исполнено</t>
  </si>
  <si>
    <t>ВСЕГО</t>
  </si>
  <si>
    <t>% исполнения</t>
  </si>
  <si>
    <t>тыс. руб.</t>
  </si>
  <si>
    <t>Муниципальная программа городского поселения Хотьково «Развитие культуры в городском поселении Хотьково на период 2017-2021 годов»</t>
  </si>
  <si>
    <t>Подпрограмма II «Развитие культурно-досуговой деятельности».</t>
  </si>
  <si>
    <t>0120100000</t>
  </si>
  <si>
    <t>Муниципальная программа «Молодое поколение городского поселения Хотьково на 2017-2021 годы»</t>
  </si>
  <si>
    <t>Подпрограмма 1 «Организация и осуществление мероприятий для детей и молодежи»</t>
  </si>
  <si>
    <t>02 1 02 43100</t>
  </si>
  <si>
    <t>Муниципальная программа «Развитие жилищно-коммунального хозяйства на период 2015-2019 годов»</t>
  </si>
  <si>
    <t>Подпрограмма 2 «Развитие системы теплоснабжения»</t>
  </si>
  <si>
    <t>Межбюджетные трансферты</t>
  </si>
  <si>
    <t>Концессия. Прочая закупка товаров, работ и услуг для обеспечения муниципальных нужд.</t>
  </si>
  <si>
    <t>Муниципальная программа «Дороги городского поселения Хотьково на период 2017-2021 годов»</t>
  </si>
  <si>
    <t>Подпрограмма I «Содержание дорог общего пользования»</t>
  </si>
  <si>
    <t>Иные межбюджетные трансферты</t>
  </si>
  <si>
    <t>540</t>
  </si>
  <si>
    <t>03 1 040 8000</t>
  </si>
  <si>
    <t>03 1 040 8006</t>
  </si>
  <si>
    <t>Подпрограмма 3 «Ремонт дорог общего пользования»</t>
  </si>
  <si>
    <t>03 3 0 00000</t>
  </si>
  <si>
    <t>Прочая закупка товаров, работ и услуг для обеспечения муниципальных нужд</t>
  </si>
  <si>
    <t>03301S0240</t>
  </si>
  <si>
    <t>Подпрограмма 4 «Ремонт внутриквартальных дорог, проездов к дворовым территориям многоквартирных домов»</t>
  </si>
  <si>
    <t>03 4 0103150</t>
  </si>
  <si>
    <t>04 2 03 10016</t>
  </si>
  <si>
    <t>04 2 02 03500</t>
  </si>
  <si>
    <t xml:space="preserve">Подпрограмма 3 «Развитие благоустройства» </t>
  </si>
  <si>
    <t>04 2 00 00000</t>
  </si>
  <si>
    <t>04 3 00 00000</t>
  </si>
  <si>
    <t>Уличное освещение. Прочая закупка товаров, работ и услуг для обеспечения муниципальных нужд.</t>
  </si>
  <si>
    <t>04 3 01 01000</t>
  </si>
  <si>
    <t>04 3 02 01000</t>
  </si>
  <si>
    <t xml:space="preserve"> Прочая закупка товаров, работ и услуг для обеспечения муниципальных нужд.</t>
  </si>
  <si>
    <t>Исполнение судебных актов РФ и мировых соглашений по возмещению причиненного вреда</t>
  </si>
  <si>
    <t>04 3 02 03000</t>
  </si>
  <si>
    <t>от ___________ №_____</t>
  </si>
  <si>
    <t>Приложение № 6</t>
  </si>
  <si>
    <t>Мероприятие 5 «Установление санитарно-защитной зоны ул.Больничная» Прочая закупка товаров, работ и услуг для обеспечения муниципальных нужд</t>
  </si>
  <si>
    <t>04 3 05 03000</t>
  </si>
  <si>
    <t>Мероприятие 4 «Ремонт пешеходной дорожки по адресу: г.Хотьково, между улицами Бачная и Менделеева»</t>
  </si>
  <si>
    <t>04 3 04 03000</t>
  </si>
  <si>
    <t>Мероприятие 6«Установление санитарно-защитной зоны ул.Октябрьская» Прочая закупка товаров, работ и услуг для обеспечения муниципальных нужд</t>
  </si>
  <si>
    <t>04 3 06 03000</t>
  </si>
  <si>
    <t>Подпрограмма 4 «Капитальный ремонт общего имущества многоквартирных домов»</t>
  </si>
  <si>
    <t>04 40 00 00000</t>
  </si>
  <si>
    <t>Уплата иных платежей</t>
  </si>
  <si>
    <t>04 4 01 03500</t>
  </si>
  <si>
    <t>04 5 00 00000</t>
  </si>
  <si>
    <t>Прочая закупка товаров, работ и услуг для муниципальных нужд</t>
  </si>
  <si>
    <t>04 5 01 03400</t>
  </si>
  <si>
    <t>Подпрограмма 6 «Энергосбережение и повышение энергетической эффективности»</t>
  </si>
  <si>
    <t>04 6 00 00000</t>
  </si>
  <si>
    <t>04 6 01 03500</t>
  </si>
  <si>
    <t>Подпрограмма №8 «Ремонт нежилых помещений»</t>
  </si>
  <si>
    <t>04 8 00 00000</t>
  </si>
  <si>
    <t>04 8 01 03500</t>
  </si>
  <si>
    <t>Подпрограмма №9 «Ремонт муниципального жилищного фонда»</t>
  </si>
  <si>
    <t>04 9 00 00000</t>
  </si>
  <si>
    <t>04 9 01 03500</t>
  </si>
  <si>
    <t>Подпрограмма №10 «Жилищный фонд городского поселения Хотьково»</t>
  </si>
  <si>
    <t>04 1 01 03500</t>
  </si>
  <si>
    <t>04 1 02 03500</t>
  </si>
  <si>
    <t>414</t>
  </si>
  <si>
    <t>Мероприятие 2 «Предоставление доступа к электронным сервисам цифровой инфраструктуры в сфере жилищно-коммунального хозяйстваПрочая закупка товаров, работ и услуг для муниципальных нужд</t>
  </si>
  <si>
    <t>04 1 02 60940</t>
  </si>
  <si>
    <t>04 1 D6 60940</t>
  </si>
  <si>
    <t>Подпрограмма 11 «Покрытие убытков муниципальных унитарных предприятий»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</si>
  <si>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</si>
  <si>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04 1 00 00000</t>
  </si>
  <si>
    <t>04 1 10 00000</t>
  </si>
  <si>
    <t>04 1 11 04900</t>
  </si>
  <si>
    <t>Подпрограмма 5 «Транспортировка в морг с мест обнаружения или происшествий умерших для производства судебно-медицинской экспертизы и поталогоанатомического вскрытия »</t>
  </si>
  <si>
    <t xml:space="preserve">Муниципальная программа «Профилактика терроризма и экстремизма, устранение способствующих им причин и условий, а также минимизация и (или) ликвидация последствий их проявлений на территории городского поселения Хотьково на период 2017-2021 годы» </t>
  </si>
  <si>
    <t>Подпрограмма 1 «Установка средств видеонаблюдения»</t>
  </si>
  <si>
    <t>05 1 01 02480</t>
  </si>
  <si>
    <t>Муниципальная программа «Формирование комфортной городской среды в городском поселении Хотьково на период 2019-2023 годов»</t>
  </si>
  <si>
    <t>06 1 F2 62740</t>
  </si>
  <si>
    <t>06 1 01 03150</t>
  </si>
  <si>
    <t>06 1 02 03500</t>
  </si>
  <si>
    <t>06 1 F261580</t>
  </si>
  <si>
    <t>Муниципальная программа «Развитие физической культуры и спорта городского поселения Хотьково на 2019-2023 годы»</t>
  </si>
  <si>
    <t>Подпрограмма 1 «Проведение мероприятий  в области физической культуры и спорта администрацией городского поселения  Хотьково»</t>
  </si>
  <si>
    <t>11</t>
  </si>
  <si>
    <t>07 1 01 05120</t>
  </si>
  <si>
    <t>Муниципальная программа «Обеспечение жильем молодых семей городского поселения Хотьково» на 2018-2021 годы»</t>
  </si>
  <si>
    <t>Субсидии гражданам на приобретение жилья</t>
  </si>
  <si>
    <t>08 1 01 R4970</t>
  </si>
  <si>
    <t>городского округа</t>
  </si>
  <si>
    <t>Исполнение бюджета городского поселения Хотьково Сергиево-Посадского муниципального района  за 2019 год  по целевым статьям (муниципальным программам),  группам и подгруппам видов расходов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</si>
</sst>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49" fontId="13" fillId="0" borderId="0" xfId="0" applyNumberFormat="1" applyFont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239"/>
  <sheetViews>
    <sheetView tabSelected="1" view="pageBreakPreview" zoomScale="90" zoomScaleNormal="90" zoomScaleSheetLayoutView="90" zoomScalePageLayoutView="0" workbookViewId="0" topLeftCell="A1">
      <selection activeCell="A11" sqref="A11:J11"/>
    </sheetView>
  </sheetViews>
  <sheetFormatPr defaultColWidth="8.875" defaultRowHeight="12.75"/>
  <cols>
    <col min="1" max="1" width="4.00390625" style="2" customWidth="1"/>
    <col min="2" max="2" width="54.25390625" style="1" customWidth="1"/>
    <col min="3" max="3" width="15.75390625" style="3" customWidth="1"/>
    <col min="4" max="5" width="4.75390625" style="3" customWidth="1"/>
    <col min="6" max="6" width="5.625" style="3" customWidth="1"/>
    <col min="7" max="7" width="13.875" style="47" customWidth="1"/>
    <col min="8" max="9" width="14.00390625" style="1" customWidth="1"/>
    <col min="10" max="10" width="14.625" style="1" customWidth="1"/>
    <col min="11" max="11" width="8.125" style="1" customWidth="1"/>
    <col min="12" max="12" width="11.875" style="1" bestFit="1" customWidth="1"/>
    <col min="13" max="14" width="8.875" style="1" customWidth="1"/>
    <col min="15" max="15" width="11.875" style="1" bestFit="1" customWidth="1"/>
    <col min="16" max="16384" width="8.875" style="1" customWidth="1"/>
  </cols>
  <sheetData>
    <row r="1" spans="3:9" ht="17.25" customHeight="1">
      <c r="C1" s="1"/>
      <c r="G1" s="41"/>
      <c r="H1" s="40"/>
      <c r="I1" s="21"/>
    </row>
    <row r="2" spans="3:9" ht="17.25" customHeight="1">
      <c r="C2" s="1"/>
      <c r="G2" s="1"/>
      <c r="I2" s="1" t="s">
        <v>78</v>
      </c>
    </row>
    <row r="3" spans="3:9" ht="17.25" customHeight="1">
      <c r="C3" s="1"/>
      <c r="G3" s="1"/>
      <c r="I3" s="1" t="s">
        <v>16</v>
      </c>
    </row>
    <row r="4" spans="3:9" ht="17.25" customHeight="1">
      <c r="C4" s="1"/>
      <c r="G4" s="1"/>
      <c r="I4" s="1" t="s">
        <v>38</v>
      </c>
    </row>
    <row r="5" spans="3:9" ht="17.25" customHeight="1">
      <c r="C5" s="1"/>
      <c r="G5" s="1"/>
      <c r="I5" s="1" t="s">
        <v>129</v>
      </c>
    </row>
    <row r="6" spans="3:9" ht="17.25" customHeight="1">
      <c r="C6" s="1"/>
      <c r="G6" s="1"/>
      <c r="I6" s="1" t="s">
        <v>17</v>
      </c>
    </row>
    <row r="7" spans="3:9" ht="17.25" customHeight="1">
      <c r="C7" s="1"/>
      <c r="G7" s="1"/>
      <c r="I7" s="1" t="s">
        <v>77</v>
      </c>
    </row>
    <row r="8" spans="3:9" ht="17.25" customHeight="1">
      <c r="C8" s="1"/>
      <c r="G8" s="59"/>
      <c r="H8" s="40"/>
      <c r="I8" s="21"/>
    </row>
    <row r="9" spans="3:9" ht="18" customHeight="1">
      <c r="C9" s="1"/>
      <c r="G9" s="42"/>
      <c r="H9" s="9"/>
      <c r="I9" s="9"/>
    </row>
    <row r="10" spans="1:10" ht="39" customHeight="1">
      <c r="A10" s="82" t="s">
        <v>130</v>
      </c>
      <c r="B10" s="83"/>
      <c r="C10" s="83"/>
      <c r="D10" s="83"/>
      <c r="E10" s="83"/>
      <c r="F10" s="83"/>
      <c r="G10" s="83"/>
      <c r="H10" s="84"/>
      <c r="I10" s="84"/>
      <c r="J10" s="84"/>
    </row>
    <row r="11" spans="1:10" ht="18.75" customHeight="1">
      <c r="A11" s="82"/>
      <c r="B11" s="83"/>
      <c r="C11" s="83"/>
      <c r="D11" s="83"/>
      <c r="E11" s="83"/>
      <c r="F11" s="83"/>
      <c r="G11" s="83"/>
      <c r="H11" s="84"/>
      <c r="I11" s="84"/>
      <c r="J11" s="84"/>
    </row>
    <row r="12" spans="1:10" ht="13.5" customHeight="1">
      <c r="A12" s="8"/>
      <c r="B12" s="90"/>
      <c r="C12" s="91"/>
      <c r="D12" s="91"/>
      <c r="E12" s="91"/>
      <c r="F12" s="91"/>
      <c r="G12" s="91"/>
      <c r="H12" s="91"/>
      <c r="J12" s="1" t="s">
        <v>43</v>
      </c>
    </row>
    <row r="13" spans="1:11" ht="29.25" customHeight="1">
      <c r="A13" s="85" t="s">
        <v>1</v>
      </c>
      <c r="B13" s="85" t="s">
        <v>2</v>
      </c>
      <c r="C13" s="87" t="s">
        <v>3</v>
      </c>
      <c r="D13" s="87" t="s">
        <v>4</v>
      </c>
      <c r="E13" s="87" t="s">
        <v>5</v>
      </c>
      <c r="F13" s="87" t="s">
        <v>6</v>
      </c>
      <c r="G13" s="88" t="s">
        <v>39</v>
      </c>
      <c r="H13" s="89"/>
      <c r="I13" s="88" t="s">
        <v>40</v>
      </c>
      <c r="J13" s="89"/>
      <c r="K13" s="86"/>
    </row>
    <row r="14" spans="1:11" ht="126.75" customHeight="1">
      <c r="A14" s="86"/>
      <c r="B14" s="86"/>
      <c r="C14" s="86"/>
      <c r="D14" s="86"/>
      <c r="E14" s="86"/>
      <c r="F14" s="86"/>
      <c r="G14" s="51" t="s">
        <v>41</v>
      </c>
      <c r="H14" s="4" t="s">
        <v>18</v>
      </c>
      <c r="I14" s="51" t="s">
        <v>41</v>
      </c>
      <c r="J14" s="4" t="s">
        <v>18</v>
      </c>
      <c r="K14" s="4" t="s">
        <v>42</v>
      </c>
    </row>
    <row r="15" spans="1:15" s="6" customFormat="1" ht="26.25" customHeight="1">
      <c r="A15" s="4"/>
      <c r="B15" s="4" t="s">
        <v>20</v>
      </c>
      <c r="C15" s="38"/>
      <c r="D15" s="5"/>
      <c r="E15" s="5"/>
      <c r="F15" s="5"/>
      <c r="G15" s="79">
        <f>G16+G19+G22+G31+G62+G65+G70+G73</f>
        <v>291703.83</v>
      </c>
      <c r="H15" s="80">
        <f>H16+H19+H22+H31+H62+H65+H70+H73</f>
        <v>44329.97</v>
      </c>
      <c r="I15" s="79">
        <f>I16+I19+I22+I31+I62+I65+I70+I73</f>
        <v>265124.92000000004</v>
      </c>
      <c r="J15" s="80">
        <f>J16+J19+J22+J31+J62+J65+J70+J73</f>
        <v>43761.82</v>
      </c>
      <c r="K15" s="30">
        <f>I15/G15*100</f>
        <v>90.88839183222244</v>
      </c>
      <c r="O15" s="26"/>
    </row>
    <row r="16" spans="1:12" s="6" customFormat="1" ht="58.5" customHeight="1">
      <c r="A16" s="10">
        <v>1</v>
      </c>
      <c r="B16" s="53" t="s">
        <v>44</v>
      </c>
      <c r="C16" s="25" t="s">
        <v>27</v>
      </c>
      <c r="D16" s="14"/>
      <c r="E16" s="14"/>
      <c r="F16" s="13"/>
      <c r="G16" s="43">
        <v>109022</v>
      </c>
      <c r="H16" s="30"/>
      <c r="I16" s="43">
        <v>101379</v>
      </c>
      <c r="J16" s="30"/>
      <c r="K16" s="30">
        <f>I16/G16*100</f>
        <v>92.9894883601475</v>
      </c>
      <c r="L16" s="26"/>
    </row>
    <row r="17" spans="1:11" s="6" customFormat="1" ht="55.5" customHeight="1">
      <c r="A17" s="22"/>
      <c r="B17" s="65" t="s">
        <v>45</v>
      </c>
      <c r="C17" s="16" t="s">
        <v>46</v>
      </c>
      <c r="D17" s="16" t="s">
        <v>11</v>
      </c>
      <c r="E17" s="16" t="s">
        <v>8</v>
      </c>
      <c r="F17" s="39"/>
      <c r="G17" s="44">
        <v>109022</v>
      </c>
      <c r="H17" s="15"/>
      <c r="I17" s="44">
        <v>101379</v>
      </c>
      <c r="J17" s="15"/>
      <c r="K17" s="49"/>
    </row>
    <row r="18" spans="1:11" s="6" customFormat="1" ht="31.5" customHeight="1">
      <c r="A18" s="22"/>
      <c r="B18" s="36" t="s">
        <v>24</v>
      </c>
      <c r="C18" s="16" t="s">
        <v>36</v>
      </c>
      <c r="D18" s="16" t="s">
        <v>11</v>
      </c>
      <c r="E18" s="16" t="s">
        <v>8</v>
      </c>
      <c r="F18" s="19" t="s">
        <v>23</v>
      </c>
      <c r="G18" s="44">
        <v>109022</v>
      </c>
      <c r="H18" s="15"/>
      <c r="I18" s="44">
        <v>101379</v>
      </c>
      <c r="J18" s="15"/>
      <c r="K18" s="49"/>
    </row>
    <row r="19" spans="1:11" s="7" customFormat="1" ht="44.25" customHeight="1">
      <c r="A19" s="4">
        <v>2</v>
      </c>
      <c r="B19" s="70" t="s">
        <v>47</v>
      </c>
      <c r="C19" s="28" t="s">
        <v>28</v>
      </c>
      <c r="D19" s="28"/>
      <c r="E19" s="28"/>
      <c r="F19" s="29"/>
      <c r="G19" s="43">
        <v>991.1</v>
      </c>
      <c r="H19" s="30"/>
      <c r="I19" s="43">
        <v>974.81</v>
      </c>
      <c r="J19" s="30"/>
      <c r="K19" s="30">
        <f>I19/G19*100</f>
        <v>98.356371708203</v>
      </c>
    </row>
    <row r="20" spans="1:11" s="7" customFormat="1" ht="36.75" customHeight="1">
      <c r="A20" s="4"/>
      <c r="B20" s="63" t="s">
        <v>48</v>
      </c>
      <c r="C20" s="32" t="s">
        <v>29</v>
      </c>
      <c r="D20" s="29" t="s">
        <v>13</v>
      </c>
      <c r="E20" s="29" t="s">
        <v>13</v>
      </c>
      <c r="F20" s="29"/>
      <c r="G20" s="45">
        <v>991.1</v>
      </c>
      <c r="H20" s="34"/>
      <c r="I20" s="45">
        <v>974.8</v>
      </c>
      <c r="J20" s="34"/>
      <c r="K20" s="50"/>
    </row>
    <row r="21" spans="1:11" s="7" customFormat="1" ht="36.75" customHeight="1">
      <c r="A21" s="4"/>
      <c r="B21" s="36" t="s">
        <v>22</v>
      </c>
      <c r="C21" s="16" t="s">
        <v>49</v>
      </c>
      <c r="D21" s="16" t="s">
        <v>13</v>
      </c>
      <c r="E21" s="16" t="s">
        <v>13</v>
      </c>
      <c r="F21" s="16" t="s">
        <v>21</v>
      </c>
      <c r="G21" s="44">
        <v>991.1</v>
      </c>
      <c r="H21" s="23"/>
      <c r="I21" s="44">
        <v>974.8</v>
      </c>
      <c r="J21" s="23"/>
      <c r="K21" s="50"/>
    </row>
    <row r="22" spans="1:11" s="7" customFormat="1" ht="70.5" customHeight="1">
      <c r="A22" s="10">
        <v>3</v>
      </c>
      <c r="B22" s="53" t="s">
        <v>54</v>
      </c>
      <c r="C22" s="31" t="s">
        <v>26</v>
      </c>
      <c r="D22" s="14"/>
      <c r="E22" s="14"/>
      <c r="F22" s="13"/>
      <c r="G22" s="73">
        <f>G23+G26+G29</f>
        <v>52242.420000000006</v>
      </c>
      <c r="H22" s="74">
        <f>H23+H26+H29</f>
        <v>28314</v>
      </c>
      <c r="I22" s="73">
        <f>I23+I26+I29</f>
        <v>49008.670000000006</v>
      </c>
      <c r="J22" s="30">
        <f>J23+J26+J29</f>
        <v>28280.73</v>
      </c>
      <c r="K22" s="30">
        <f>I22/G22*100</f>
        <v>93.81010680592514</v>
      </c>
    </row>
    <row r="23" spans="1:11" s="7" customFormat="1" ht="31.5">
      <c r="A23" s="10"/>
      <c r="B23" s="57" t="s">
        <v>55</v>
      </c>
      <c r="C23" s="13" t="s">
        <v>30</v>
      </c>
      <c r="D23" s="16" t="s">
        <v>10</v>
      </c>
      <c r="E23" s="14"/>
      <c r="F23" s="13"/>
      <c r="G23" s="44">
        <f>G24</f>
        <v>15000</v>
      </c>
      <c r="H23" s="15"/>
      <c r="I23" s="44">
        <f>I24</f>
        <v>12880</v>
      </c>
      <c r="J23" s="15"/>
      <c r="K23" s="50"/>
    </row>
    <row r="24" spans="1:11" s="7" customFormat="1" ht="15.75">
      <c r="A24" s="10"/>
      <c r="B24" s="57" t="s">
        <v>52</v>
      </c>
      <c r="C24" s="13" t="s">
        <v>58</v>
      </c>
      <c r="D24" s="16" t="s">
        <v>10</v>
      </c>
      <c r="E24" s="14" t="s">
        <v>7</v>
      </c>
      <c r="F24" s="13"/>
      <c r="G24" s="44">
        <v>15000</v>
      </c>
      <c r="H24" s="15"/>
      <c r="I24" s="44">
        <f>I25</f>
        <v>12880</v>
      </c>
      <c r="J24" s="15"/>
      <c r="K24" s="50"/>
    </row>
    <row r="25" spans="1:11" s="7" customFormat="1" ht="39.75" customHeight="1">
      <c r="A25" s="10"/>
      <c r="B25" s="48" t="s">
        <v>56</v>
      </c>
      <c r="C25" s="13" t="s">
        <v>59</v>
      </c>
      <c r="D25" s="16" t="s">
        <v>10</v>
      </c>
      <c r="E25" s="16" t="s">
        <v>7</v>
      </c>
      <c r="F25" s="13" t="s">
        <v>57</v>
      </c>
      <c r="G25" s="44">
        <v>15000</v>
      </c>
      <c r="H25" s="15"/>
      <c r="I25" s="44">
        <v>12880</v>
      </c>
      <c r="J25" s="15"/>
      <c r="K25" s="50"/>
    </row>
    <row r="26" spans="1:11" s="7" customFormat="1" ht="19.5" customHeight="1">
      <c r="A26" s="10"/>
      <c r="B26" s="67" t="s">
        <v>60</v>
      </c>
      <c r="C26" s="55" t="s">
        <v>61</v>
      </c>
      <c r="D26" s="29" t="s">
        <v>10</v>
      </c>
      <c r="E26" s="29" t="s">
        <v>7</v>
      </c>
      <c r="F26" s="29"/>
      <c r="G26" s="77">
        <f>G27+G28</f>
        <v>33473.8</v>
      </c>
      <c r="H26" s="81">
        <f>H27</f>
        <v>28314</v>
      </c>
      <c r="I26" s="77">
        <f>I27+I28</f>
        <v>32360.05</v>
      </c>
      <c r="J26" s="81">
        <f>J27</f>
        <v>28280.73</v>
      </c>
      <c r="K26" s="50"/>
    </row>
    <row r="27" spans="1:11" s="7" customFormat="1" ht="32.25" customHeight="1">
      <c r="A27" s="10"/>
      <c r="B27" s="57" t="s">
        <v>62</v>
      </c>
      <c r="C27" s="58" t="s">
        <v>63</v>
      </c>
      <c r="D27" s="16" t="s">
        <v>10</v>
      </c>
      <c r="E27" s="16" t="s">
        <v>7</v>
      </c>
      <c r="F27" s="19" t="s">
        <v>21</v>
      </c>
      <c r="G27" s="60">
        <v>29804.9</v>
      </c>
      <c r="H27" s="61">
        <v>28314</v>
      </c>
      <c r="I27" s="60">
        <v>29770.16</v>
      </c>
      <c r="J27" s="61">
        <v>28280.73</v>
      </c>
      <c r="K27" s="50"/>
    </row>
    <row r="28" spans="1:11" s="7" customFormat="1" ht="39" customHeight="1">
      <c r="A28" s="10"/>
      <c r="B28" s="57" t="s">
        <v>62</v>
      </c>
      <c r="C28" s="58">
        <v>330103150</v>
      </c>
      <c r="D28" s="16" t="s">
        <v>10</v>
      </c>
      <c r="E28" s="16" t="s">
        <v>7</v>
      </c>
      <c r="F28" s="19" t="s">
        <v>21</v>
      </c>
      <c r="G28" s="44">
        <v>3668.9</v>
      </c>
      <c r="H28" s="15"/>
      <c r="I28" s="44">
        <v>2589.89</v>
      </c>
      <c r="J28" s="15"/>
      <c r="K28" s="50"/>
    </row>
    <row r="29" spans="1:11" s="7" customFormat="1" ht="47.25">
      <c r="A29" s="10"/>
      <c r="B29" s="65" t="s">
        <v>64</v>
      </c>
      <c r="C29" s="56" t="s">
        <v>31</v>
      </c>
      <c r="D29" s="16" t="s">
        <v>10</v>
      </c>
      <c r="E29" s="16" t="s">
        <v>7</v>
      </c>
      <c r="F29" s="19"/>
      <c r="G29" s="60">
        <f>G30</f>
        <v>3768.62</v>
      </c>
      <c r="H29" s="61"/>
      <c r="I29" s="60">
        <f>I30</f>
        <v>3768.62</v>
      </c>
      <c r="J29" s="15"/>
      <c r="K29" s="50"/>
    </row>
    <row r="30" spans="1:11" s="7" customFormat="1" ht="39.75" customHeight="1">
      <c r="A30" s="10"/>
      <c r="B30" s="57" t="s">
        <v>62</v>
      </c>
      <c r="C30" s="54" t="s">
        <v>65</v>
      </c>
      <c r="D30" s="16" t="s">
        <v>10</v>
      </c>
      <c r="E30" s="16" t="s">
        <v>7</v>
      </c>
      <c r="F30" s="19" t="s">
        <v>21</v>
      </c>
      <c r="G30" s="60">
        <v>3768.62</v>
      </c>
      <c r="H30" s="61"/>
      <c r="I30" s="60">
        <v>3768.62</v>
      </c>
      <c r="J30" s="15"/>
      <c r="K30" s="50"/>
    </row>
    <row r="31" spans="1:11" s="7" customFormat="1" ht="52.5" customHeight="1">
      <c r="A31" s="20">
        <v>4</v>
      </c>
      <c r="B31" s="24" t="s">
        <v>50</v>
      </c>
      <c r="C31" s="31" t="s">
        <v>35</v>
      </c>
      <c r="D31" s="16"/>
      <c r="E31" s="16"/>
      <c r="F31" s="13"/>
      <c r="G31" s="75">
        <f>G32+G35+G44+G46+G48+G50+G52+G54+G60</f>
        <v>107218.87</v>
      </c>
      <c r="H31" s="75">
        <f>H32+H35+H44+H46+H48+H50+H52+H54+H60</f>
        <v>696</v>
      </c>
      <c r="I31" s="75">
        <f>I32+I35+I44+I46+I48+I50+I52+I54+I60</f>
        <v>92166.57000000002</v>
      </c>
      <c r="J31" s="11">
        <f>J32+J35+J44+J46+J48+J50+J52+J54+J60</f>
        <v>565.75</v>
      </c>
      <c r="K31" s="30">
        <f>I31/G31*100</f>
        <v>85.96114657802309</v>
      </c>
    </row>
    <row r="32" spans="1:11" s="7" customFormat="1" ht="31.5">
      <c r="A32" s="12"/>
      <c r="B32" s="27" t="s">
        <v>51</v>
      </c>
      <c r="C32" s="13" t="s">
        <v>69</v>
      </c>
      <c r="D32" s="16"/>
      <c r="E32" s="16"/>
      <c r="F32" s="13"/>
      <c r="G32" s="61">
        <f>G33+G34</f>
        <v>2335.04</v>
      </c>
      <c r="H32" s="61"/>
      <c r="I32" s="61">
        <f>I33+I34</f>
        <v>305</v>
      </c>
      <c r="J32" s="15"/>
      <c r="K32" s="50"/>
    </row>
    <row r="33" spans="1:11" s="7" customFormat="1" ht="15.75">
      <c r="A33" s="12"/>
      <c r="B33" s="12" t="s">
        <v>52</v>
      </c>
      <c r="C33" s="54" t="s">
        <v>66</v>
      </c>
      <c r="D33" s="16" t="s">
        <v>12</v>
      </c>
      <c r="E33" s="16" t="s">
        <v>19</v>
      </c>
      <c r="F33" s="13" t="s">
        <v>57</v>
      </c>
      <c r="G33" s="15">
        <v>804.2</v>
      </c>
      <c r="H33" s="15"/>
      <c r="I33" s="15"/>
      <c r="J33" s="15"/>
      <c r="K33" s="50"/>
    </row>
    <row r="34" spans="1:11" s="7" customFormat="1" ht="31.5">
      <c r="A34" s="12"/>
      <c r="B34" s="12" t="s">
        <v>53</v>
      </c>
      <c r="C34" s="54" t="s">
        <v>67</v>
      </c>
      <c r="D34" s="16" t="s">
        <v>12</v>
      </c>
      <c r="E34" s="16" t="s">
        <v>19</v>
      </c>
      <c r="F34" s="13" t="s">
        <v>21</v>
      </c>
      <c r="G34" s="61">
        <v>1530.84</v>
      </c>
      <c r="H34" s="61"/>
      <c r="I34" s="61">
        <v>305</v>
      </c>
      <c r="J34" s="15"/>
      <c r="K34" s="50"/>
    </row>
    <row r="35" spans="1:11" s="7" customFormat="1" ht="15.75">
      <c r="A35" s="12"/>
      <c r="B35" s="68" t="s">
        <v>68</v>
      </c>
      <c r="C35" s="18" t="s">
        <v>70</v>
      </c>
      <c r="D35" s="16" t="s">
        <v>12</v>
      </c>
      <c r="E35" s="16" t="s">
        <v>9</v>
      </c>
      <c r="F35" s="18"/>
      <c r="G35" s="60">
        <f>G36+G37+G38+G39+G40+G41+G42+G43</f>
        <v>69924.96</v>
      </c>
      <c r="H35" s="61">
        <f>H36+H37+H38+H39+H40+H41+H41+H42+H43</f>
        <v>450</v>
      </c>
      <c r="I35" s="60">
        <f>I36+I37+I38+I39+I40+I41+I42+I43</f>
        <v>59468.29000000001</v>
      </c>
      <c r="J35" s="15">
        <f>J36+J37+J38+J39+J40+J41+J42+J43+J44+J45</f>
        <v>360.4</v>
      </c>
      <c r="K35" s="50"/>
    </row>
    <row r="36" spans="1:11" s="7" customFormat="1" ht="31.5">
      <c r="A36" s="12"/>
      <c r="B36" s="12" t="s">
        <v>71</v>
      </c>
      <c r="C36" s="18" t="s">
        <v>72</v>
      </c>
      <c r="D36" s="16" t="s">
        <v>12</v>
      </c>
      <c r="E36" s="16" t="s">
        <v>9</v>
      </c>
      <c r="F36" s="18" t="s">
        <v>21</v>
      </c>
      <c r="G36" s="60">
        <v>10606.16</v>
      </c>
      <c r="H36" s="61"/>
      <c r="I36" s="60">
        <v>9781.9</v>
      </c>
      <c r="J36" s="15"/>
      <c r="K36" s="50"/>
    </row>
    <row r="37" spans="1:11" s="7" customFormat="1" ht="31.5">
      <c r="A37" s="12"/>
      <c r="B37" s="12" t="s">
        <v>74</v>
      </c>
      <c r="C37" s="18" t="s">
        <v>73</v>
      </c>
      <c r="D37" s="16" t="s">
        <v>12</v>
      </c>
      <c r="E37" s="16" t="s">
        <v>9</v>
      </c>
      <c r="F37" s="18" t="s">
        <v>21</v>
      </c>
      <c r="G37" s="60">
        <v>2052.61</v>
      </c>
      <c r="H37" s="61"/>
      <c r="I37" s="60">
        <v>2052.61</v>
      </c>
      <c r="J37" s="15"/>
      <c r="K37" s="50"/>
    </row>
    <row r="38" spans="1:11" s="7" customFormat="1" ht="31.5">
      <c r="A38" s="12"/>
      <c r="B38" s="57" t="s">
        <v>75</v>
      </c>
      <c r="C38" s="18" t="s">
        <v>72</v>
      </c>
      <c r="D38" s="16" t="s">
        <v>12</v>
      </c>
      <c r="E38" s="16" t="s">
        <v>9</v>
      </c>
      <c r="F38" s="18" t="s">
        <v>25</v>
      </c>
      <c r="G38" s="44">
        <v>0.1</v>
      </c>
      <c r="H38" s="15"/>
      <c r="I38" s="44"/>
      <c r="J38" s="15"/>
      <c r="K38" s="50"/>
    </row>
    <row r="39" spans="1:11" s="7" customFormat="1" ht="15.75">
      <c r="A39" s="12"/>
      <c r="B39" s="48" t="s">
        <v>24</v>
      </c>
      <c r="C39" s="18" t="s">
        <v>76</v>
      </c>
      <c r="D39" s="16" t="s">
        <v>12</v>
      </c>
      <c r="E39" s="16" t="s">
        <v>9</v>
      </c>
      <c r="F39" s="18" t="s">
        <v>23</v>
      </c>
      <c r="G39" s="60">
        <v>54245.96</v>
      </c>
      <c r="H39" s="61"/>
      <c r="I39" s="60">
        <v>45654</v>
      </c>
      <c r="J39" s="15"/>
      <c r="K39" s="50"/>
    </row>
    <row r="40" spans="1:11" s="7" customFormat="1" ht="38.25" customHeight="1">
      <c r="A40" s="12"/>
      <c r="B40" s="12" t="s">
        <v>74</v>
      </c>
      <c r="C40" s="18" t="s">
        <v>76</v>
      </c>
      <c r="D40" s="16" t="s">
        <v>12</v>
      </c>
      <c r="E40" s="16" t="s">
        <v>9</v>
      </c>
      <c r="F40" s="18" t="s">
        <v>21</v>
      </c>
      <c r="G40" s="44">
        <v>459.6</v>
      </c>
      <c r="H40" s="15"/>
      <c r="I40" s="44">
        <v>99.9</v>
      </c>
      <c r="J40" s="15"/>
      <c r="K40" s="50"/>
    </row>
    <row r="41" spans="1:11" s="7" customFormat="1" ht="55.5" customHeight="1">
      <c r="A41" s="12"/>
      <c r="B41" s="57" t="s">
        <v>79</v>
      </c>
      <c r="C41" s="18" t="s">
        <v>80</v>
      </c>
      <c r="D41" s="16" t="s">
        <v>12</v>
      </c>
      <c r="E41" s="16" t="s">
        <v>9</v>
      </c>
      <c r="F41" s="18" t="s">
        <v>21</v>
      </c>
      <c r="G41" s="60">
        <v>1465.23</v>
      </c>
      <c r="H41" s="61"/>
      <c r="I41" s="60">
        <v>874.23</v>
      </c>
      <c r="J41" s="61"/>
      <c r="K41" s="50"/>
    </row>
    <row r="42" spans="1:11" s="7" customFormat="1" ht="60.75" customHeight="1">
      <c r="A42" s="12"/>
      <c r="B42" s="62" t="s">
        <v>81</v>
      </c>
      <c r="C42" s="18" t="s">
        <v>82</v>
      </c>
      <c r="D42" s="16" t="s">
        <v>12</v>
      </c>
      <c r="E42" s="16" t="s">
        <v>9</v>
      </c>
      <c r="F42" s="18" t="s">
        <v>21</v>
      </c>
      <c r="G42" s="44">
        <v>450</v>
      </c>
      <c r="H42" s="15">
        <v>450</v>
      </c>
      <c r="I42" s="44">
        <v>360.4</v>
      </c>
      <c r="J42" s="15">
        <v>360.4</v>
      </c>
      <c r="K42" s="50"/>
    </row>
    <row r="43" spans="1:11" s="7" customFormat="1" ht="47.25">
      <c r="A43" s="12"/>
      <c r="B43" s="57" t="s">
        <v>83</v>
      </c>
      <c r="C43" s="18" t="s">
        <v>84</v>
      </c>
      <c r="D43" s="16" t="s">
        <v>12</v>
      </c>
      <c r="E43" s="16" t="s">
        <v>9</v>
      </c>
      <c r="F43" s="18" t="s">
        <v>21</v>
      </c>
      <c r="G43" s="60">
        <v>645.3</v>
      </c>
      <c r="H43" s="61"/>
      <c r="I43" s="60">
        <v>645.25</v>
      </c>
      <c r="J43" s="61"/>
      <c r="K43" s="50"/>
    </row>
    <row r="44" spans="1:11" s="7" customFormat="1" ht="31.5">
      <c r="A44" s="12"/>
      <c r="B44" s="63" t="s">
        <v>85</v>
      </c>
      <c r="C44" s="16" t="s">
        <v>86</v>
      </c>
      <c r="D44" s="16" t="s">
        <v>12</v>
      </c>
      <c r="E44" s="16" t="s">
        <v>8</v>
      </c>
      <c r="F44" s="18"/>
      <c r="G44" s="44">
        <f>G45</f>
        <v>5591</v>
      </c>
      <c r="H44" s="15"/>
      <c r="I44" s="44">
        <f>I45</f>
        <v>4271.8</v>
      </c>
      <c r="J44" s="15"/>
      <c r="K44" s="50"/>
    </row>
    <row r="45" spans="1:11" s="7" customFormat="1" ht="15.75">
      <c r="A45" s="12"/>
      <c r="B45" s="1" t="s">
        <v>87</v>
      </c>
      <c r="C45" s="48" t="s">
        <v>88</v>
      </c>
      <c r="D45" s="64" t="s">
        <v>12</v>
      </c>
      <c r="E45" s="16" t="s">
        <v>8</v>
      </c>
      <c r="F45" s="18" t="s">
        <v>21</v>
      </c>
      <c r="G45" s="44">
        <v>5591</v>
      </c>
      <c r="H45" s="15"/>
      <c r="I45" s="44">
        <v>4271.8</v>
      </c>
      <c r="J45" s="15"/>
      <c r="K45" s="50"/>
    </row>
    <row r="46" spans="1:11" s="7" customFormat="1" ht="69.75" customHeight="1">
      <c r="A46" s="12"/>
      <c r="B46" s="63" t="s">
        <v>113</v>
      </c>
      <c r="C46" s="1" t="s">
        <v>89</v>
      </c>
      <c r="D46" s="16" t="s">
        <v>10</v>
      </c>
      <c r="E46" s="16" t="s">
        <v>15</v>
      </c>
      <c r="F46" s="18"/>
      <c r="G46" s="60">
        <f>G47</f>
        <v>50</v>
      </c>
      <c r="H46" s="61"/>
      <c r="I46" s="60">
        <f>I47</f>
        <v>49.73</v>
      </c>
      <c r="J46" s="15"/>
      <c r="K46" s="50"/>
    </row>
    <row r="47" spans="1:11" s="7" customFormat="1" ht="31.5">
      <c r="A47" s="12"/>
      <c r="B47" s="52" t="s">
        <v>90</v>
      </c>
      <c r="C47" s="48" t="s">
        <v>91</v>
      </c>
      <c r="D47" s="16" t="s">
        <v>10</v>
      </c>
      <c r="E47" s="16" t="s">
        <v>15</v>
      </c>
      <c r="F47" s="18"/>
      <c r="G47" s="60">
        <v>50</v>
      </c>
      <c r="H47" s="61"/>
      <c r="I47" s="60">
        <v>49.73</v>
      </c>
      <c r="J47" s="15"/>
      <c r="K47" s="50"/>
    </row>
    <row r="48" spans="1:11" s="7" customFormat="1" ht="31.5">
      <c r="A48" s="12"/>
      <c r="B48" s="66" t="s">
        <v>92</v>
      </c>
      <c r="C48" s="48" t="s">
        <v>93</v>
      </c>
      <c r="D48" s="16" t="s">
        <v>12</v>
      </c>
      <c r="E48" s="16" t="s">
        <v>8</v>
      </c>
      <c r="F48" s="18"/>
      <c r="G48" s="60">
        <f>G49</f>
        <v>5250</v>
      </c>
      <c r="H48" s="61"/>
      <c r="I48" s="60">
        <f>I49</f>
        <v>5240.01</v>
      </c>
      <c r="J48" s="15"/>
      <c r="K48" s="50"/>
    </row>
    <row r="49" spans="1:11" s="7" customFormat="1" ht="31.5">
      <c r="A49" s="12"/>
      <c r="B49" s="57" t="s">
        <v>90</v>
      </c>
      <c r="C49" s="48" t="s">
        <v>94</v>
      </c>
      <c r="D49" s="16" t="s">
        <v>12</v>
      </c>
      <c r="E49" s="16" t="s">
        <v>8</v>
      </c>
      <c r="F49" s="18" t="s">
        <v>21</v>
      </c>
      <c r="G49" s="60">
        <v>5250</v>
      </c>
      <c r="H49" s="61"/>
      <c r="I49" s="60">
        <v>5240.01</v>
      </c>
      <c r="J49" s="15"/>
      <c r="K49" s="50"/>
    </row>
    <row r="50" spans="1:11" s="7" customFormat="1" ht="15.75">
      <c r="A50" s="12"/>
      <c r="B50" s="67" t="s">
        <v>95</v>
      </c>
      <c r="C50" s="48" t="s">
        <v>96</v>
      </c>
      <c r="D50" s="16" t="s">
        <v>12</v>
      </c>
      <c r="E50" s="16" t="s">
        <v>8</v>
      </c>
      <c r="F50" s="18"/>
      <c r="G50" s="60">
        <f>G51</f>
        <v>2878.56</v>
      </c>
      <c r="H50" s="61"/>
      <c r="I50" s="60">
        <f>I51</f>
        <v>2862.49</v>
      </c>
      <c r="J50" s="15"/>
      <c r="K50" s="50"/>
    </row>
    <row r="51" spans="1:11" s="7" customFormat="1" ht="31.5">
      <c r="A51" s="12"/>
      <c r="B51" s="57" t="s">
        <v>90</v>
      </c>
      <c r="C51" s="48" t="s">
        <v>97</v>
      </c>
      <c r="D51" s="16" t="s">
        <v>12</v>
      </c>
      <c r="E51" s="16" t="s">
        <v>8</v>
      </c>
      <c r="F51" s="18" t="s">
        <v>21</v>
      </c>
      <c r="G51" s="60">
        <v>2878.56</v>
      </c>
      <c r="H51" s="61"/>
      <c r="I51" s="60">
        <v>2862.49</v>
      </c>
      <c r="J51" s="15"/>
      <c r="K51" s="50"/>
    </row>
    <row r="52" spans="1:11" s="7" customFormat="1" ht="31.5">
      <c r="A52" s="12"/>
      <c r="B52" s="65" t="s">
        <v>98</v>
      </c>
      <c r="C52" s="48" t="s">
        <v>99</v>
      </c>
      <c r="D52" s="16" t="s">
        <v>12</v>
      </c>
      <c r="E52" s="16" t="s">
        <v>8</v>
      </c>
      <c r="F52" s="18"/>
      <c r="G52" s="60">
        <f>G53</f>
        <v>461.1</v>
      </c>
      <c r="H52" s="61"/>
      <c r="I52" s="60">
        <f>I53</f>
        <v>0</v>
      </c>
      <c r="J52" s="15"/>
      <c r="K52" s="50"/>
    </row>
    <row r="53" spans="1:11" s="7" customFormat="1" ht="31.5">
      <c r="A53" s="12"/>
      <c r="B53" s="57" t="s">
        <v>90</v>
      </c>
      <c r="C53" s="48" t="s">
        <v>100</v>
      </c>
      <c r="D53" s="16" t="s">
        <v>12</v>
      </c>
      <c r="E53" s="16" t="s">
        <v>8</v>
      </c>
      <c r="F53" s="18" t="s">
        <v>21</v>
      </c>
      <c r="G53" s="60">
        <v>461.1</v>
      </c>
      <c r="H53" s="61"/>
      <c r="I53" s="60">
        <v>0</v>
      </c>
      <c r="J53" s="15"/>
      <c r="K53" s="50"/>
    </row>
    <row r="54" spans="1:11" s="7" customFormat="1" ht="31.5">
      <c r="A54" s="12"/>
      <c r="B54" s="63" t="s">
        <v>101</v>
      </c>
      <c r="C54" s="48" t="s">
        <v>110</v>
      </c>
      <c r="D54" s="16" t="s">
        <v>12</v>
      </c>
      <c r="E54" s="16" t="s">
        <v>8</v>
      </c>
      <c r="F54" s="18"/>
      <c r="G54" s="60">
        <f>G55+G56+G57+G58+G59</f>
        <v>17778.21</v>
      </c>
      <c r="H54" s="61">
        <f>H55+H56+H57+H58+H59+H60+H61</f>
        <v>246</v>
      </c>
      <c r="I54" s="60">
        <f>I55+I56+I57+I58+I59</f>
        <v>17104.25</v>
      </c>
      <c r="J54" s="61">
        <f>J55+J56+J57+J58+J59</f>
        <v>205.35</v>
      </c>
      <c r="K54" s="50"/>
    </row>
    <row r="55" spans="1:11" s="7" customFormat="1" ht="15.75">
      <c r="A55" s="12"/>
      <c r="B55" s="48" t="s">
        <v>24</v>
      </c>
      <c r="C55" s="48" t="s">
        <v>102</v>
      </c>
      <c r="D55" s="16" t="s">
        <v>12</v>
      </c>
      <c r="E55" s="16" t="s">
        <v>8</v>
      </c>
      <c r="F55" s="18" t="s">
        <v>23</v>
      </c>
      <c r="G55" s="60">
        <v>11336.7</v>
      </c>
      <c r="H55" s="61"/>
      <c r="I55" s="60">
        <v>10695</v>
      </c>
      <c r="J55" s="15"/>
      <c r="K55" s="50"/>
    </row>
    <row r="56" spans="1:11" s="7" customFormat="1" ht="31.5">
      <c r="A56" s="12"/>
      <c r="B56" s="57" t="s">
        <v>90</v>
      </c>
      <c r="C56" s="1" t="s">
        <v>103</v>
      </c>
      <c r="D56" s="16" t="s">
        <v>12</v>
      </c>
      <c r="E56" s="16" t="s">
        <v>8</v>
      </c>
      <c r="F56" s="18" t="s">
        <v>104</v>
      </c>
      <c r="G56" s="60">
        <v>5500</v>
      </c>
      <c r="H56" s="61"/>
      <c r="I56" s="60">
        <v>5467.74</v>
      </c>
      <c r="J56" s="61"/>
      <c r="K56" s="50"/>
    </row>
    <row r="57" spans="1:11" s="7" customFormat="1" ht="62.25" customHeight="1">
      <c r="A57" s="12"/>
      <c r="B57" s="57" t="s">
        <v>105</v>
      </c>
      <c r="C57" s="48" t="s">
        <v>106</v>
      </c>
      <c r="D57" s="16" t="s">
        <v>10</v>
      </c>
      <c r="E57" s="16" t="s">
        <v>14</v>
      </c>
      <c r="F57" s="18" t="s">
        <v>21</v>
      </c>
      <c r="G57" s="60">
        <v>50.21</v>
      </c>
      <c r="H57" s="61">
        <v>50.21</v>
      </c>
      <c r="I57" s="60">
        <v>50.21</v>
      </c>
      <c r="J57" s="15">
        <v>50.21</v>
      </c>
      <c r="K57" s="50"/>
    </row>
    <row r="58" spans="1:11" s="7" customFormat="1" ht="62.25" customHeight="1">
      <c r="A58" s="12"/>
      <c r="B58" s="57" t="s">
        <v>105</v>
      </c>
      <c r="C58" s="48" t="s">
        <v>107</v>
      </c>
      <c r="D58" s="16" t="s">
        <v>10</v>
      </c>
      <c r="E58" s="16" t="s">
        <v>14</v>
      </c>
      <c r="F58" s="18" t="s">
        <v>21</v>
      </c>
      <c r="G58" s="60">
        <v>282.85</v>
      </c>
      <c r="H58" s="61">
        <v>195.79</v>
      </c>
      <c r="I58" s="60">
        <v>282.85</v>
      </c>
      <c r="J58" s="61">
        <v>155.14</v>
      </c>
      <c r="K58" s="50"/>
    </row>
    <row r="59" spans="1:11" s="7" customFormat="1" ht="31.5">
      <c r="A59" s="12"/>
      <c r="B59" s="57" t="s">
        <v>90</v>
      </c>
      <c r="C59" s="48" t="s">
        <v>102</v>
      </c>
      <c r="D59" s="16" t="s">
        <v>12</v>
      </c>
      <c r="E59" s="16" t="s">
        <v>19</v>
      </c>
      <c r="F59" s="18" t="s">
        <v>21</v>
      </c>
      <c r="G59" s="60">
        <v>608.45</v>
      </c>
      <c r="H59" s="61"/>
      <c r="I59" s="60">
        <v>608.45</v>
      </c>
      <c r="J59" s="15"/>
      <c r="K59" s="50"/>
    </row>
    <row r="60" spans="1:11" s="7" customFormat="1" ht="31.5">
      <c r="A60" s="12"/>
      <c r="B60" s="63" t="s">
        <v>108</v>
      </c>
      <c r="C60" s="69" t="s">
        <v>111</v>
      </c>
      <c r="D60" s="16" t="s">
        <v>12</v>
      </c>
      <c r="E60" s="16" t="s">
        <v>19</v>
      </c>
      <c r="F60" s="18"/>
      <c r="G60" s="44">
        <f>G61</f>
        <v>2950</v>
      </c>
      <c r="H60" s="15"/>
      <c r="I60" s="44">
        <f>I61</f>
        <v>2865</v>
      </c>
      <c r="J60" s="15"/>
      <c r="K60" s="50"/>
    </row>
    <row r="61" spans="1:11" s="7" customFormat="1" ht="63.75" customHeight="1">
      <c r="A61" s="12"/>
      <c r="B61" s="57" t="s">
        <v>109</v>
      </c>
      <c r="C61" s="1" t="s">
        <v>112</v>
      </c>
      <c r="D61" s="16" t="s">
        <v>12</v>
      </c>
      <c r="E61" s="16" t="s">
        <v>19</v>
      </c>
      <c r="F61" s="18" t="s">
        <v>25</v>
      </c>
      <c r="G61" s="44">
        <v>2950</v>
      </c>
      <c r="H61" s="15">
        <v>0</v>
      </c>
      <c r="I61" s="44">
        <v>2865</v>
      </c>
      <c r="J61" s="15">
        <v>0</v>
      </c>
      <c r="K61" s="50"/>
    </row>
    <row r="62" spans="1:11" s="7" customFormat="1" ht="94.5">
      <c r="A62" s="20">
        <v>5</v>
      </c>
      <c r="B62" s="70" t="s">
        <v>114</v>
      </c>
      <c r="C62" s="31" t="s">
        <v>32</v>
      </c>
      <c r="D62" s="16"/>
      <c r="E62" s="16"/>
      <c r="F62" s="13"/>
      <c r="G62" s="73">
        <f aca="true" t="shared" si="0" ref="G62:J63">G63</f>
        <v>352.12</v>
      </c>
      <c r="H62" s="74">
        <f t="shared" si="0"/>
        <v>0</v>
      </c>
      <c r="I62" s="73">
        <f t="shared" si="0"/>
        <v>352.12</v>
      </c>
      <c r="J62" s="30">
        <f t="shared" si="0"/>
        <v>0</v>
      </c>
      <c r="K62" s="30">
        <f>I62/G62*100</f>
        <v>100</v>
      </c>
    </row>
    <row r="63" spans="1:11" s="7" customFormat="1" ht="31.5">
      <c r="A63" s="4"/>
      <c r="B63" s="63" t="s">
        <v>115</v>
      </c>
      <c r="C63" s="13" t="s">
        <v>32</v>
      </c>
      <c r="D63" s="16" t="s">
        <v>9</v>
      </c>
      <c r="E63" s="16" t="s">
        <v>37</v>
      </c>
      <c r="F63" s="13"/>
      <c r="G63" s="60">
        <f t="shared" si="0"/>
        <v>352.12</v>
      </c>
      <c r="H63" s="61">
        <f t="shared" si="0"/>
        <v>0</v>
      </c>
      <c r="I63" s="60">
        <f t="shared" si="0"/>
        <v>352.12</v>
      </c>
      <c r="J63" s="61">
        <f t="shared" si="0"/>
        <v>0</v>
      </c>
      <c r="K63" s="50"/>
    </row>
    <row r="64" spans="1:11" s="7" customFormat="1" ht="31.5">
      <c r="A64" s="4"/>
      <c r="B64" s="57" t="s">
        <v>90</v>
      </c>
      <c r="C64" s="1" t="s">
        <v>116</v>
      </c>
      <c r="D64" s="16" t="s">
        <v>9</v>
      </c>
      <c r="E64" s="16" t="s">
        <v>37</v>
      </c>
      <c r="F64" s="13" t="s">
        <v>21</v>
      </c>
      <c r="G64" s="60">
        <v>352.12</v>
      </c>
      <c r="H64" s="61"/>
      <c r="I64" s="60">
        <v>352.12</v>
      </c>
      <c r="J64" s="61"/>
      <c r="K64" s="50"/>
    </row>
    <row r="65" spans="1:11" s="7" customFormat="1" ht="53.25" customHeight="1">
      <c r="A65" s="4">
        <v>6</v>
      </c>
      <c r="B65" s="53" t="s">
        <v>117</v>
      </c>
      <c r="C65" s="5" t="s">
        <v>33</v>
      </c>
      <c r="D65" s="37"/>
      <c r="E65" s="37"/>
      <c r="F65" s="5"/>
      <c r="G65" s="73">
        <f>G66+G67++G68+G69</f>
        <v>20698.120000000003</v>
      </c>
      <c r="H65" s="76">
        <f>H66+H67+H68+H69</f>
        <v>14709.07</v>
      </c>
      <c r="I65" s="73">
        <f>I66+I67+I68+I69</f>
        <v>20071.72</v>
      </c>
      <c r="J65" s="76">
        <f>J66+J67+J68+J69</f>
        <v>14305.119999999999</v>
      </c>
      <c r="K65" s="30">
        <f>I65/G65*100</f>
        <v>96.97363818549704</v>
      </c>
    </row>
    <row r="66" spans="1:11" s="7" customFormat="1" ht="39.75" customHeight="1">
      <c r="A66" s="4"/>
      <c r="B66" s="71" t="s">
        <v>90</v>
      </c>
      <c r="C66" s="48" t="s">
        <v>118</v>
      </c>
      <c r="D66" s="19" t="s">
        <v>10</v>
      </c>
      <c r="E66" s="19" t="s">
        <v>7</v>
      </c>
      <c r="F66" s="18" t="s">
        <v>21</v>
      </c>
      <c r="G66" s="60">
        <v>2702.02</v>
      </c>
      <c r="H66" s="72">
        <v>1967.07</v>
      </c>
      <c r="I66" s="60">
        <v>2148.11</v>
      </c>
      <c r="J66" s="72">
        <v>1563.82</v>
      </c>
      <c r="K66" s="50"/>
    </row>
    <row r="67" spans="1:11" s="7" customFormat="1" ht="36.75" customHeight="1">
      <c r="A67" s="4"/>
      <c r="B67" s="57" t="s">
        <v>90</v>
      </c>
      <c r="C67" s="48" t="s">
        <v>119</v>
      </c>
      <c r="D67" s="19" t="s">
        <v>10</v>
      </c>
      <c r="E67" s="19" t="s">
        <v>7</v>
      </c>
      <c r="F67" s="18" t="s">
        <v>21</v>
      </c>
      <c r="G67" s="60">
        <v>4252.1</v>
      </c>
      <c r="H67" s="72"/>
      <c r="I67" s="60">
        <v>4181.91</v>
      </c>
      <c r="J67" s="72"/>
      <c r="K67" s="50"/>
    </row>
    <row r="68" spans="1:11" s="7" customFormat="1" ht="30.75" customHeight="1">
      <c r="A68" s="4"/>
      <c r="B68" s="57" t="s">
        <v>90</v>
      </c>
      <c r="C68" s="48" t="s">
        <v>120</v>
      </c>
      <c r="D68" s="19" t="s">
        <v>12</v>
      </c>
      <c r="E68" s="19" t="s">
        <v>9</v>
      </c>
      <c r="F68" s="18" t="s">
        <v>21</v>
      </c>
      <c r="G68" s="44">
        <v>872</v>
      </c>
      <c r="H68" s="17"/>
      <c r="I68" s="44">
        <v>871.7</v>
      </c>
      <c r="J68" s="17"/>
      <c r="K68" s="50"/>
    </row>
    <row r="69" spans="1:11" s="7" customFormat="1" ht="40.5" customHeight="1">
      <c r="A69" s="4"/>
      <c r="B69" s="57" t="s">
        <v>90</v>
      </c>
      <c r="C69" s="48" t="s">
        <v>121</v>
      </c>
      <c r="D69" s="19" t="s">
        <v>12</v>
      </c>
      <c r="E69" s="19" t="s">
        <v>9</v>
      </c>
      <c r="F69" s="18" t="s">
        <v>21</v>
      </c>
      <c r="G69" s="60">
        <v>12872</v>
      </c>
      <c r="H69" s="72">
        <v>12742</v>
      </c>
      <c r="I69" s="60">
        <v>12870</v>
      </c>
      <c r="J69" s="72">
        <v>12741.3</v>
      </c>
      <c r="K69" s="50"/>
    </row>
    <row r="70" spans="1:11" s="7" customFormat="1" ht="75" customHeight="1">
      <c r="A70" s="10">
        <v>7</v>
      </c>
      <c r="B70" s="53" t="s">
        <v>122</v>
      </c>
      <c r="C70" s="31" t="s">
        <v>34</v>
      </c>
      <c r="D70" s="14"/>
      <c r="E70" s="14"/>
      <c r="F70" s="13"/>
      <c r="G70" s="73">
        <f aca="true" t="shared" si="1" ref="G70:J71">G71</f>
        <v>87</v>
      </c>
      <c r="H70" s="74">
        <f t="shared" si="1"/>
        <v>0</v>
      </c>
      <c r="I70" s="73">
        <f t="shared" si="1"/>
        <v>80.59</v>
      </c>
      <c r="J70" s="30">
        <f t="shared" si="1"/>
        <v>0</v>
      </c>
      <c r="K70" s="30">
        <f>I70/G70*100</f>
        <v>92.63218390804599</v>
      </c>
    </row>
    <row r="71" spans="1:11" s="7" customFormat="1" ht="48.75" customHeight="1">
      <c r="A71" s="10"/>
      <c r="B71" s="65" t="s">
        <v>123</v>
      </c>
      <c r="C71" s="13" t="s">
        <v>34</v>
      </c>
      <c r="D71" s="16" t="s">
        <v>124</v>
      </c>
      <c r="E71" s="16" t="s">
        <v>12</v>
      </c>
      <c r="F71" s="13"/>
      <c r="G71" s="60">
        <f t="shared" si="1"/>
        <v>87</v>
      </c>
      <c r="H71" s="61">
        <f t="shared" si="1"/>
        <v>0</v>
      </c>
      <c r="I71" s="60">
        <f t="shared" si="1"/>
        <v>80.59</v>
      </c>
      <c r="J71" s="15">
        <f t="shared" si="1"/>
        <v>0</v>
      </c>
      <c r="K71" s="50"/>
    </row>
    <row r="72" spans="1:11" s="7" customFormat="1" ht="33" customHeight="1">
      <c r="A72" s="10"/>
      <c r="B72" s="57" t="s">
        <v>90</v>
      </c>
      <c r="C72" s="13" t="s">
        <v>125</v>
      </c>
      <c r="D72" s="16" t="s">
        <v>124</v>
      </c>
      <c r="E72" s="16" t="s">
        <v>12</v>
      </c>
      <c r="F72" s="13" t="s">
        <v>21</v>
      </c>
      <c r="G72" s="60">
        <v>87</v>
      </c>
      <c r="H72" s="72"/>
      <c r="I72" s="60">
        <v>80.59</v>
      </c>
      <c r="J72" s="17"/>
      <c r="K72" s="50"/>
    </row>
    <row r="73" spans="1:11" s="7" customFormat="1" ht="64.5" customHeight="1">
      <c r="A73" s="10">
        <v>8</v>
      </c>
      <c r="B73" s="70" t="s">
        <v>126</v>
      </c>
      <c r="C73" s="28" t="s">
        <v>0</v>
      </c>
      <c r="D73" s="5"/>
      <c r="E73" s="5"/>
      <c r="F73" s="5"/>
      <c r="G73" s="73">
        <f>G74</f>
        <v>1092.2</v>
      </c>
      <c r="H73" s="74">
        <f>H74</f>
        <v>610.9</v>
      </c>
      <c r="I73" s="73">
        <f>I74</f>
        <v>1091.44</v>
      </c>
      <c r="J73" s="74">
        <f>J74</f>
        <v>610.22</v>
      </c>
      <c r="K73" s="30">
        <f>I73/G73*100</f>
        <v>99.93041567478484</v>
      </c>
    </row>
    <row r="74" spans="1:11" s="7" customFormat="1" ht="46.5" customHeight="1">
      <c r="A74" s="12"/>
      <c r="B74" s="48" t="s">
        <v>127</v>
      </c>
      <c r="C74" s="13" t="s">
        <v>128</v>
      </c>
      <c r="D74" s="29" t="s">
        <v>14</v>
      </c>
      <c r="E74" s="29" t="s">
        <v>10</v>
      </c>
      <c r="F74" s="35"/>
      <c r="G74" s="77">
        <v>1092.2</v>
      </c>
      <c r="H74" s="78">
        <v>610.9</v>
      </c>
      <c r="I74" s="77">
        <v>1091.44</v>
      </c>
      <c r="J74" s="33">
        <v>610.22</v>
      </c>
      <c r="K74" s="50"/>
    </row>
    <row r="75" ht="15.75">
      <c r="G75" s="46"/>
    </row>
    <row r="76" ht="15.75">
      <c r="G76" s="46"/>
    </row>
    <row r="77" ht="15.75">
      <c r="G77" s="46"/>
    </row>
    <row r="78" ht="15.75">
      <c r="G78" s="46"/>
    </row>
    <row r="79" ht="15.75">
      <c r="G79" s="46"/>
    </row>
    <row r="80" ht="15.75">
      <c r="G80" s="46"/>
    </row>
    <row r="81" ht="15.75">
      <c r="G81" s="46"/>
    </row>
    <row r="82" ht="15.75">
      <c r="G82" s="46"/>
    </row>
    <row r="83" ht="15.75">
      <c r="G83" s="46"/>
    </row>
    <row r="84" ht="15.75">
      <c r="G84" s="46"/>
    </row>
    <row r="85" ht="15.75">
      <c r="G85" s="46"/>
    </row>
    <row r="86" ht="15.75">
      <c r="G86" s="46"/>
    </row>
    <row r="87" ht="15.75">
      <c r="G87" s="46"/>
    </row>
    <row r="88" ht="15.75">
      <c r="G88" s="46"/>
    </row>
    <row r="89" ht="15.75">
      <c r="G89" s="46"/>
    </row>
    <row r="90" ht="15.75">
      <c r="G90" s="46"/>
    </row>
    <row r="91" ht="15.75">
      <c r="G91" s="46"/>
    </row>
    <row r="92" ht="15.75">
      <c r="G92" s="46"/>
    </row>
    <row r="93" ht="15.75">
      <c r="G93" s="46"/>
    </row>
    <row r="94" ht="15.75">
      <c r="G94" s="46"/>
    </row>
    <row r="95" ht="15.75">
      <c r="G95" s="46"/>
    </row>
    <row r="96" ht="15.75">
      <c r="G96" s="46"/>
    </row>
    <row r="97" ht="15.75">
      <c r="G97" s="46"/>
    </row>
    <row r="98" ht="15.75">
      <c r="G98" s="46"/>
    </row>
    <row r="99" ht="15.75">
      <c r="G99" s="46"/>
    </row>
    <row r="100" ht="15.75">
      <c r="G100" s="46"/>
    </row>
    <row r="101" ht="15.75">
      <c r="G101" s="46"/>
    </row>
    <row r="102" ht="15.75">
      <c r="G102" s="46"/>
    </row>
    <row r="103" ht="15.75">
      <c r="G103" s="46"/>
    </row>
    <row r="104" ht="15.75">
      <c r="G104" s="46"/>
    </row>
    <row r="105" ht="15.75">
      <c r="G105" s="46"/>
    </row>
    <row r="106" ht="15.75">
      <c r="G106" s="46"/>
    </row>
    <row r="107" ht="15.75">
      <c r="G107" s="46"/>
    </row>
    <row r="108" ht="15.75">
      <c r="G108" s="46"/>
    </row>
    <row r="109" ht="15.75">
      <c r="G109" s="46"/>
    </row>
    <row r="110" ht="15.75">
      <c r="G110" s="46"/>
    </row>
    <row r="111" ht="15.75">
      <c r="G111" s="46"/>
    </row>
    <row r="112" ht="15.75">
      <c r="G112" s="46"/>
    </row>
    <row r="113" ht="15.75">
      <c r="G113" s="46"/>
    </row>
    <row r="114" ht="15.75">
      <c r="G114" s="46"/>
    </row>
    <row r="115" ht="15.75">
      <c r="G115" s="46"/>
    </row>
    <row r="116" ht="15.75">
      <c r="G116" s="46"/>
    </row>
    <row r="117" ht="15.75">
      <c r="G117" s="46"/>
    </row>
    <row r="118" ht="15.75">
      <c r="G118" s="46"/>
    </row>
    <row r="119" ht="15.75">
      <c r="G119" s="46"/>
    </row>
    <row r="120" ht="15.75">
      <c r="G120" s="46"/>
    </row>
    <row r="121" ht="15.75">
      <c r="G121" s="46"/>
    </row>
    <row r="122" ht="15.75">
      <c r="G122" s="46"/>
    </row>
    <row r="123" ht="15.75">
      <c r="G123" s="46"/>
    </row>
    <row r="124" ht="15.75">
      <c r="G124" s="46"/>
    </row>
    <row r="125" ht="15.75">
      <c r="G125" s="46"/>
    </row>
    <row r="126" ht="15.75">
      <c r="G126" s="46"/>
    </row>
    <row r="127" ht="15.75">
      <c r="G127" s="46"/>
    </row>
    <row r="128" ht="15.75">
      <c r="G128" s="46"/>
    </row>
    <row r="129" ht="15.75">
      <c r="G129" s="46"/>
    </row>
    <row r="130" ht="15.75">
      <c r="G130" s="46"/>
    </row>
    <row r="131" ht="15.75">
      <c r="G131" s="46"/>
    </row>
    <row r="132" ht="15.75">
      <c r="G132" s="46"/>
    </row>
    <row r="133" ht="15.75">
      <c r="G133" s="46"/>
    </row>
    <row r="134" ht="15.75">
      <c r="G134" s="46"/>
    </row>
    <row r="135" ht="15.75">
      <c r="G135" s="46"/>
    </row>
    <row r="136" ht="15.75">
      <c r="G136" s="46"/>
    </row>
    <row r="137" ht="15.75">
      <c r="G137" s="46"/>
    </row>
    <row r="138" ht="15.75">
      <c r="G138" s="46"/>
    </row>
    <row r="139" ht="15.75">
      <c r="G139" s="46"/>
    </row>
    <row r="140" ht="15.75">
      <c r="G140" s="46"/>
    </row>
    <row r="141" ht="15.75">
      <c r="G141" s="46"/>
    </row>
    <row r="142" ht="15.75">
      <c r="G142" s="46"/>
    </row>
    <row r="143" ht="15.75">
      <c r="G143" s="46"/>
    </row>
    <row r="144" ht="15.75">
      <c r="G144" s="46"/>
    </row>
    <row r="145" ht="15.75">
      <c r="G145" s="46"/>
    </row>
    <row r="146" ht="15.75">
      <c r="G146" s="46"/>
    </row>
    <row r="147" ht="15.75">
      <c r="G147" s="46"/>
    </row>
    <row r="148" ht="15.75">
      <c r="G148" s="46"/>
    </row>
    <row r="149" ht="15.75">
      <c r="G149" s="46"/>
    </row>
    <row r="150" ht="15.75">
      <c r="G150" s="46"/>
    </row>
    <row r="151" ht="15.75">
      <c r="G151" s="46"/>
    </row>
    <row r="152" ht="15.75">
      <c r="G152" s="46"/>
    </row>
    <row r="153" ht="15.75">
      <c r="G153" s="46"/>
    </row>
    <row r="154" ht="15.75">
      <c r="G154" s="46"/>
    </row>
    <row r="155" ht="15.75">
      <c r="G155" s="46"/>
    </row>
    <row r="156" ht="15.75">
      <c r="G156" s="46"/>
    </row>
    <row r="157" ht="15.75">
      <c r="G157" s="46"/>
    </row>
    <row r="158" ht="15.75">
      <c r="G158" s="46"/>
    </row>
    <row r="159" ht="15.75">
      <c r="G159" s="46"/>
    </row>
    <row r="160" ht="15.75">
      <c r="G160" s="46"/>
    </row>
    <row r="161" ht="15.75">
      <c r="G161" s="46"/>
    </row>
    <row r="162" ht="15.75">
      <c r="G162" s="46"/>
    </row>
    <row r="163" ht="15.75">
      <c r="G163" s="46"/>
    </row>
    <row r="164" ht="15.75">
      <c r="G164" s="46"/>
    </row>
    <row r="165" ht="15.75">
      <c r="G165" s="46"/>
    </row>
    <row r="166" ht="15.75">
      <c r="G166" s="46"/>
    </row>
    <row r="167" ht="15.75">
      <c r="G167" s="46"/>
    </row>
    <row r="168" ht="15.75">
      <c r="G168" s="46"/>
    </row>
    <row r="169" ht="15.75">
      <c r="G169" s="46"/>
    </row>
    <row r="170" ht="15.75">
      <c r="G170" s="46"/>
    </row>
    <row r="171" ht="15.75">
      <c r="G171" s="46"/>
    </row>
    <row r="172" ht="15.75">
      <c r="G172" s="46"/>
    </row>
    <row r="173" ht="15.75">
      <c r="G173" s="46"/>
    </row>
    <row r="174" ht="15.75">
      <c r="G174" s="46"/>
    </row>
    <row r="175" ht="15.75">
      <c r="G175" s="46"/>
    </row>
    <row r="176" ht="15.75">
      <c r="G176" s="46"/>
    </row>
    <row r="177" ht="15.75">
      <c r="G177" s="46"/>
    </row>
    <row r="178" ht="15.75">
      <c r="G178" s="46"/>
    </row>
    <row r="179" ht="15.75">
      <c r="G179" s="46"/>
    </row>
    <row r="180" ht="15.75">
      <c r="G180" s="46"/>
    </row>
    <row r="181" ht="15.75">
      <c r="G181" s="46"/>
    </row>
    <row r="182" ht="15.75">
      <c r="G182" s="46"/>
    </row>
    <row r="183" ht="15.75">
      <c r="G183" s="46"/>
    </row>
    <row r="184" ht="15.75">
      <c r="G184" s="46"/>
    </row>
    <row r="185" ht="15.75">
      <c r="G185" s="46"/>
    </row>
    <row r="186" ht="15.75">
      <c r="G186" s="46"/>
    </row>
    <row r="187" ht="15.75">
      <c r="G187" s="46"/>
    </row>
    <row r="188" ht="15.75">
      <c r="G188" s="46"/>
    </row>
    <row r="189" ht="15.75">
      <c r="G189" s="46"/>
    </row>
    <row r="190" ht="15.75">
      <c r="G190" s="46"/>
    </row>
    <row r="191" ht="15.75">
      <c r="G191" s="46"/>
    </row>
    <row r="192" ht="15.75">
      <c r="G192" s="46"/>
    </row>
    <row r="193" ht="15.75">
      <c r="G193" s="46"/>
    </row>
    <row r="194" ht="15.75">
      <c r="G194" s="46"/>
    </row>
    <row r="195" ht="15.75">
      <c r="G195" s="46"/>
    </row>
    <row r="196" ht="15.75">
      <c r="G196" s="46"/>
    </row>
    <row r="197" ht="15.75">
      <c r="G197" s="46"/>
    </row>
    <row r="198" ht="15.75">
      <c r="G198" s="46"/>
    </row>
    <row r="199" ht="15.75">
      <c r="G199" s="46"/>
    </row>
    <row r="200" ht="15.75">
      <c r="G200" s="46"/>
    </row>
    <row r="201" ht="15.75">
      <c r="G201" s="46"/>
    </row>
    <row r="202" ht="15.75">
      <c r="G202" s="46"/>
    </row>
    <row r="203" ht="15.75">
      <c r="G203" s="46"/>
    </row>
    <row r="204" ht="15.75">
      <c r="G204" s="46"/>
    </row>
    <row r="205" ht="15.75">
      <c r="G205" s="46"/>
    </row>
    <row r="206" ht="15.75">
      <c r="G206" s="46"/>
    </row>
    <row r="207" ht="15.75">
      <c r="G207" s="46"/>
    </row>
    <row r="208" ht="15.75">
      <c r="G208" s="46"/>
    </row>
    <row r="209" ht="15.75">
      <c r="G209" s="46"/>
    </row>
    <row r="210" ht="15.75">
      <c r="G210" s="46"/>
    </row>
    <row r="211" ht="15.75">
      <c r="G211" s="46"/>
    </row>
    <row r="212" ht="15.75">
      <c r="G212" s="46"/>
    </row>
    <row r="213" ht="15.75">
      <c r="G213" s="46"/>
    </row>
    <row r="214" ht="15.75">
      <c r="G214" s="46"/>
    </row>
    <row r="215" ht="15.75">
      <c r="G215" s="46"/>
    </row>
    <row r="216" ht="15.75">
      <c r="G216" s="46"/>
    </row>
    <row r="217" ht="15.75">
      <c r="G217" s="46"/>
    </row>
    <row r="218" ht="15.75">
      <c r="G218" s="46"/>
    </row>
    <row r="219" ht="15.75">
      <c r="G219" s="46"/>
    </row>
    <row r="220" ht="15.75">
      <c r="G220" s="46"/>
    </row>
    <row r="221" ht="15.75">
      <c r="G221" s="46"/>
    </row>
    <row r="222" ht="15.75">
      <c r="G222" s="46"/>
    </row>
    <row r="223" ht="15.75">
      <c r="G223" s="46"/>
    </row>
    <row r="224" ht="15.75">
      <c r="G224" s="46"/>
    </row>
    <row r="225" ht="15.75">
      <c r="G225" s="46"/>
    </row>
    <row r="226" ht="15.75">
      <c r="G226" s="46"/>
    </row>
    <row r="227" ht="15.75">
      <c r="G227" s="46"/>
    </row>
    <row r="228" ht="15.75">
      <c r="G228" s="46"/>
    </row>
    <row r="229" ht="15.75">
      <c r="G229" s="46"/>
    </row>
    <row r="230" ht="15.75">
      <c r="G230" s="46"/>
    </row>
    <row r="231" ht="15.75">
      <c r="G231" s="46"/>
    </row>
    <row r="232" ht="15.75">
      <c r="G232" s="46"/>
    </row>
    <row r="233" ht="15.75">
      <c r="G233" s="46"/>
    </row>
    <row r="234" ht="15.75">
      <c r="G234" s="46"/>
    </row>
    <row r="235" ht="15.75">
      <c r="G235" s="46"/>
    </row>
    <row r="236" ht="15.75">
      <c r="G236" s="46"/>
    </row>
    <row r="237" ht="15.75">
      <c r="G237" s="46"/>
    </row>
    <row r="238" ht="15.75">
      <c r="G238" s="46"/>
    </row>
    <row r="239" ht="15.75">
      <c r="G239" s="46"/>
    </row>
  </sheetData>
  <sheetProtection/>
  <autoFilter ref="A14:J74"/>
  <mergeCells count="11">
    <mergeCell ref="B12:H12"/>
    <mergeCell ref="A10:J10"/>
    <mergeCell ref="A11:J11"/>
    <mergeCell ref="B13:B14"/>
    <mergeCell ref="A13:A14"/>
    <mergeCell ref="C13:C14"/>
    <mergeCell ref="D13:D14"/>
    <mergeCell ref="G13:H13"/>
    <mergeCell ref="E13:E14"/>
    <mergeCell ref="F13:F14"/>
    <mergeCell ref="I13:K1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55" r:id="rId1"/>
  <headerFooter alignWithMargins="0">
    <oddFooter>&amp;L47/мз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Пользователь</cp:lastModifiedBy>
  <cp:lastPrinted>2020-06-30T09:21:23Z</cp:lastPrinted>
  <dcterms:created xsi:type="dcterms:W3CDTF">2007-08-15T05:41:05Z</dcterms:created>
  <dcterms:modified xsi:type="dcterms:W3CDTF">2020-06-30T09:21:24Z</dcterms:modified>
  <cp:category/>
  <cp:version/>
  <cp:contentType/>
  <cp:contentStatus/>
</cp:coreProperties>
</file>