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-2021 год " sheetId="1" r:id="rId1"/>
  </sheets>
  <definedNames>
    <definedName name="_xlnm._FilterDatabase" localSheetId="0" hidden="1">'2020-2021 год '!$B$23:$H$27</definedName>
    <definedName name="Z_2EB26682_1E14_41BF_A300_9871E16F1E86_.wvu.FilterData" localSheetId="0" hidden="1">'2020-2021 год '!$B$27:$E$27</definedName>
    <definedName name="Z_2EB26682_1E14_41BF_A300_9871E16F1E86_.wvu.PrintArea" localSheetId="0" hidden="1">'2020-2021 год '!$B$16:$E$27</definedName>
    <definedName name="Z_3708D406_71C9_49CC_A67A_2D2190B41A82_.wvu.FilterData" localSheetId="0" hidden="1">'2020-2021 год '!$B$27:$H$27</definedName>
    <definedName name="Z_742DD9F2_8A71_4480_AC11_A74320E5619E_.wvu.FilterData" localSheetId="0" hidden="1">'2020-2021 год '!$B$27:$H$27</definedName>
    <definedName name="Z_829AF458_32E9_4EBE_8AEA_C1C6BE533EAE_.wvu.FilterData" localSheetId="0" hidden="1">'2020-2021 год '!$B$27:$H$27</definedName>
    <definedName name="Z_829AF458_32E9_4EBE_8AEA_C1C6BE533EAE_.wvu.PrintArea" localSheetId="0" hidden="1">'2020-2021 год '!$B$16:$E$27</definedName>
    <definedName name="Z_829AF458_32E9_4EBE_8AEA_C1C6BE533EAE_.wvu.PrintTitles" localSheetId="0" hidden="1">'2020-2021 год '!$20:$23</definedName>
    <definedName name="Z_829AF458_32E9_4EBE_8AEA_C1C6BE533EAE_.wvu.Rows" localSheetId="0" hidden="1">'2020-2021 год '!#REF!</definedName>
    <definedName name="Z_8E538972_DCB6_4DF0_B6A0_1DAF22EE85A5_.wvu.FilterData" localSheetId="0" hidden="1">'2020-2021 год '!$B$27:$E$27</definedName>
    <definedName name="Z_8E538972_DCB6_4DF0_B6A0_1DAF22EE85A5_.wvu.PrintArea" localSheetId="0" hidden="1">'2020-2021 год '!$B$16:$E$27</definedName>
    <definedName name="Z_9EB2C763_BF55_421A_9B12_FB75DAF70818_.wvu.FilterData" localSheetId="0" hidden="1">'2020-2021 год '!$B$17:$E$27</definedName>
    <definedName name="Z_A8461B4A_AE19_4EF2_B6F9_F9B973A06FD1_.wvu.FilterData" localSheetId="0" hidden="1">'2020-2021 год '!$B$27:$E$27</definedName>
    <definedName name="Z_A8461B4A_AE19_4EF2_B6F9_F9B973A06FD1_.wvu.PrintArea" localSheetId="0" hidden="1">'2020-2021 год '!$B$16:$E$27</definedName>
    <definedName name="Z_B3932895_A846_447D_8D2E_8A665303D3FC_.wvu.FilterData" localSheetId="0" hidden="1">'2020-2021 год '!$B$17:$E$27</definedName>
    <definedName name="Z_B452F1D7_E242_4E66_AEEE_75884A98B5E4_.wvu.FilterData" localSheetId="0" hidden="1">'2020-2021 год '!$B$27:$H$27</definedName>
    <definedName name="Z_D0B00AD6_8582_4105_AEEE_647425D7F180_.wvu.FilterData" localSheetId="0" hidden="1">'2020-2021 год '!$B$17:$E$27</definedName>
    <definedName name="Z_DEEAFF70_302D_4EE4_8D9C_7BB1BBA5AB30_.wvu.FilterData" localSheetId="0" hidden="1">'2020-2021 год '!$B$27:$H$27</definedName>
    <definedName name="Z_E26F76F3_B5FD_4390_A599_DF837A45612F_.wvu.FilterData" localSheetId="0" hidden="1">'2020-2021 год '!$B$17:$E$27</definedName>
    <definedName name="Z_E6BE4A0A_65C8_4D78_A29F_DDA803BF07E4_.wvu.FilterData" localSheetId="0" hidden="1">'2020-2021 год '!$B$27:$E$27</definedName>
    <definedName name="Z_E6BE4A0A_65C8_4D78_A29F_DDA803BF07E4_.wvu.PrintArea" localSheetId="0" hidden="1">'2020-2021 год '!$B$16:$E$27</definedName>
    <definedName name="Z_F18CDA44_02C6_4BCD_94BC_76E4781E3F1C_.wvu.FilterData" localSheetId="0" hidden="1">'2020-2021 год '!$B$27:$E$27</definedName>
    <definedName name="Z_F18CDA44_02C6_4BCD_94BC_76E4781E3F1C_.wvu.PrintArea" localSheetId="0" hidden="1">'2020-2021 год '!$B$16:$E$27</definedName>
    <definedName name="_xlnm.Print_Area" localSheetId="0">'2020-2021 год '!$A$1:$H$35</definedName>
  </definedNames>
  <calcPr fullCalcOnLoad="1"/>
</workbook>
</file>

<file path=xl/sharedStrings.xml><?xml version="1.0" encoding="utf-8"?>
<sst xmlns="http://schemas.openxmlformats.org/spreadsheetml/2006/main" count="38" uniqueCount="29">
  <si>
    <t>Московской области</t>
  </si>
  <si>
    <t>к решению Совета депутатов</t>
  </si>
  <si>
    <t>Сергиево-Посадского</t>
  </si>
  <si>
    <t>муниципального района</t>
  </si>
  <si>
    <t>Наименование объекта</t>
  </si>
  <si>
    <t>Всего</t>
  </si>
  <si>
    <t>в том числе:</t>
  </si>
  <si>
    <t>субсидия из бюджета Московской области</t>
  </si>
  <si>
    <t>бюджет  Сергиево-Посадского муниципального района</t>
  </si>
  <si>
    <t>№ п/п</t>
  </si>
  <si>
    <t>2020 год</t>
  </si>
  <si>
    <t>Строительство школы на 550 мест по адресу: Московская область, Сергиево-Посадский район, г. Сергиев Посад, в районе д. Зубачево (ПИР и строительство)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</si>
  <si>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</t>
  </si>
  <si>
    <t>Приложение № 17</t>
  </si>
  <si>
    <t>ВСЕГО</t>
  </si>
  <si>
    <t>тыс.руб.</t>
  </si>
  <si>
    <t xml:space="preserve">Объемы финансирования                                                 </t>
  </si>
  <si>
    <t xml:space="preserve">Объемы финансирования                                            </t>
  </si>
  <si>
    <t>Строительство физико-математического лицея в г.Сергиев Посад (ПИР и строительство)</t>
  </si>
  <si>
    <t>Расходы бюджета Сергиево-Посадского муниципального района на осуществление бюджетных инвестиций в объекты муниципальной собственности Сергиево-Посадского муниципального района, софинансирование капитальных вложений в  которые осуществляется за счет субсидий из бюджета Московской области, на плановый период  2020 -2021  годов</t>
  </si>
  <si>
    <t>2021 год</t>
  </si>
  <si>
    <t>Строительства газовой блочно-модульной котельной в                       с.Константиново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</si>
  <si>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</si>
  <si>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от 11.12.2018  № 46/02-МЗ</t>
  </si>
  <si>
    <t>Реконструкция объектов инженерной инфраструктуры г/п Хотьково, ул.Кооперативная</t>
  </si>
  <si>
    <t>Строительства газовой блочно-модульной котельной в д. Самотовино (4,6 МВт) сельское поселение Шеметовское</t>
  </si>
  <si>
    <t>от            №</t>
  </si>
  <si>
    <t>Обеспечение мероприятий по переселению граждан из аварийного жилищного фонда                                 сельское поселение Шеметовское</t>
  </si>
  <si>
    <t>Приложение №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</si>
</sst>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174" fontId="6" fillId="0" borderId="10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4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34"/>
  <sheetViews>
    <sheetView tabSelected="1" view="pageBreakPreview" zoomScaleSheetLayoutView="100" workbookViewId="0" topLeftCell="A1">
      <selection activeCell="G27" sqref="G27:H34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13.375" style="0" customWidth="1"/>
    <col min="4" max="5" width="15.875" style="0" customWidth="1"/>
    <col min="6" max="6" width="13.25390625" style="0" customWidth="1"/>
    <col min="7" max="7" width="13.375" style="0" customWidth="1"/>
    <col min="8" max="8" width="15.375" style="0" customWidth="1"/>
  </cols>
  <sheetData>
    <row r="2" spans="7:8" ht="15">
      <c r="G2" s="3" t="s">
        <v>28</v>
      </c>
      <c r="H2" s="16"/>
    </row>
    <row r="3" spans="7:8" ht="15">
      <c r="G3" s="2" t="s">
        <v>1</v>
      </c>
      <c r="H3" s="16"/>
    </row>
    <row r="4" spans="7:8" ht="15">
      <c r="G4" s="2" t="s">
        <v>2</v>
      </c>
      <c r="H4" s="16"/>
    </row>
    <row r="5" spans="7:8" ht="15">
      <c r="G5" s="2" t="s">
        <v>3</v>
      </c>
      <c r="H5" s="16"/>
    </row>
    <row r="6" spans="7:8" ht="15">
      <c r="G6" s="2" t="s">
        <v>0</v>
      </c>
      <c r="H6" s="16"/>
    </row>
    <row r="7" spans="7:8" ht="15">
      <c r="G7" s="2" t="s">
        <v>26</v>
      </c>
      <c r="H7" s="16"/>
    </row>
    <row r="9" spans="2:8" ht="15">
      <c r="B9" s="2"/>
      <c r="C9" s="2"/>
      <c r="D9" s="2"/>
      <c r="E9" s="2"/>
      <c r="G9" s="3" t="s">
        <v>13</v>
      </c>
      <c r="H9" s="16"/>
    </row>
    <row r="10" spans="2:8" ht="15">
      <c r="B10" s="2"/>
      <c r="C10" s="2"/>
      <c r="D10" s="2"/>
      <c r="E10" s="2"/>
      <c r="G10" s="2" t="s">
        <v>1</v>
      </c>
      <c r="H10" s="16"/>
    </row>
    <row r="11" spans="2:8" ht="15">
      <c r="B11" s="2"/>
      <c r="C11" s="2"/>
      <c r="D11" s="2"/>
      <c r="E11" s="2"/>
      <c r="G11" s="2" t="s">
        <v>2</v>
      </c>
      <c r="H11" s="16"/>
    </row>
    <row r="12" spans="2:8" ht="15">
      <c r="B12" s="2"/>
      <c r="C12" s="2"/>
      <c r="D12" s="2"/>
      <c r="E12" s="2"/>
      <c r="G12" s="2" t="s">
        <v>3</v>
      </c>
      <c r="H12" s="16"/>
    </row>
    <row r="13" spans="2:8" ht="15">
      <c r="B13" s="2"/>
      <c r="C13" s="2"/>
      <c r="D13" s="2"/>
      <c r="E13" s="2"/>
      <c r="G13" s="2" t="s">
        <v>0</v>
      </c>
      <c r="H13" s="16"/>
    </row>
    <row r="14" spans="2:8" ht="15">
      <c r="B14" s="2"/>
      <c r="C14" s="2"/>
      <c r="D14" s="2"/>
      <c r="E14" s="2"/>
      <c r="G14" s="2" t="s">
        <v>23</v>
      </c>
      <c r="H14" s="16"/>
    </row>
    <row r="15" spans="2:8" ht="15">
      <c r="B15" s="2"/>
      <c r="C15" s="2"/>
      <c r="D15" s="2"/>
      <c r="E15" s="2"/>
      <c r="G15" s="2"/>
      <c r="H15" s="16"/>
    </row>
    <row r="16" spans="2:5" ht="15">
      <c r="B16" s="2"/>
      <c r="C16" s="2"/>
      <c r="D16" s="2"/>
      <c r="E16" s="2"/>
    </row>
    <row r="17" spans="1:8" ht="54.75" customHeight="1">
      <c r="A17" s="29" t="s">
        <v>19</v>
      </c>
      <c r="B17" s="29"/>
      <c r="C17" s="29"/>
      <c r="D17" s="29"/>
      <c r="E17" s="29"/>
      <c r="F17" s="29"/>
      <c r="G17" s="29"/>
      <c r="H17" s="29"/>
    </row>
    <row r="18" spans="2:5" ht="18.75" customHeight="1">
      <c r="B18" s="27"/>
      <c r="C18" s="28"/>
      <c r="D18" s="28"/>
      <c r="E18" s="28"/>
    </row>
    <row r="19" spans="2:8" ht="22.5" customHeight="1">
      <c r="B19" s="4"/>
      <c r="C19" s="4"/>
      <c r="D19" s="4"/>
      <c r="E19" s="4"/>
      <c r="H19" s="18" t="s">
        <v>15</v>
      </c>
    </row>
    <row r="20" spans="1:8" ht="20.25" customHeight="1">
      <c r="A20" s="25" t="s">
        <v>9</v>
      </c>
      <c r="B20" s="25" t="s">
        <v>4</v>
      </c>
      <c r="C20" s="23" t="s">
        <v>10</v>
      </c>
      <c r="D20" s="24"/>
      <c r="E20" s="22"/>
      <c r="F20" s="23" t="s">
        <v>20</v>
      </c>
      <c r="G20" s="24"/>
      <c r="H20" s="22"/>
    </row>
    <row r="21" spans="1:8" s="1" customFormat="1" ht="27.75" customHeight="1">
      <c r="A21" s="30"/>
      <c r="B21" s="30"/>
      <c r="C21" s="23" t="s">
        <v>16</v>
      </c>
      <c r="D21" s="24"/>
      <c r="E21" s="22"/>
      <c r="F21" s="23" t="s">
        <v>17</v>
      </c>
      <c r="G21" s="24"/>
      <c r="H21" s="22"/>
    </row>
    <row r="22" spans="1:8" s="1" customFormat="1" ht="24" customHeight="1">
      <c r="A22" s="30"/>
      <c r="B22" s="30"/>
      <c r="C22" s="25" t="s">
        <v>5</v>
      </c>
      <c r="D22" s="21" t="s">
        <v>6</v>
      </c>
      <c r="E22" s="22"/>
      <c r="F22" s="25" t="s">
        <v>5</v>
      </c>
      <c r="G22" s="21" t="s">
        <v>6</v>
      </c>
      <c r="H22" s="22"/>
    </row>
    <row r="23" spans="1:8" s="1" customFormat="1" ht="81" customHeight="1">
      <c r="A23" s="30"/>
      <c r="B23" s="30"/>
      <c r="C23" s="26"/>
      <c r="D23" s="6" t="s">
        <v>7</v>
      </c>
      <c r="E23" s="6" t="s">
        <v>8</v>
      </c>
      <c r="F23" s="26"/>
      <c r="G23" s="6" t="s">
        <v>7</v>
      </c>
      <c r="H23" s="6" t="s">
        <v>8</v>
      </c>
    </row>
    <row r="24" spans="1:8" s="1" customFormat="1" ht="19.5" customHeight="1">
      <c r="A24" s="7">
        <v>1</v>
      </c>
      <c r="B24" s="7">
        <v>2</v>
      </c>
      <c r="C24" s="7">
        <v>3</v>
      </c>
      <c r="D24" s="5">
        <v>4</v>
      </c>
      <c r="E24" s="5">
        <v>5</v>
      </c>
      <c r="F24" s="7">
        <v>6</v>
      </c>
      <c r="G24" s="5">
        <v>7</v>
      </c>
      <c r="H24" s="5">
        <v>8</v>
      </c>
    </row>
    <row r="25" spans="1:8" s="1" customFormat="1" ht="40.5" customHeight="1">
      <c r="A25" s="11"/>
      <c r="B25" s="10" t="s">
        <v>14</v>
      </c>
      <c r="C25" s="13">
        <f>D25+E25</f>
        <v>857140.7999999999</v>
      </c>
      <c r="D25" s="13">
        <f>SUM(D27:D34)</f>
        <v>790826.2999999999</v>
      </c>
      <c r="E25" s="13">
        <f>SUM(E27:E34)</f>
        <v>66314.5</v>
      </c>
      <c r="F25" s="13">
        <f>SUM(F27:F34)</f>
        <v>1216267</v>
      </c>
      <c r="G25" s="13">
        <f>SUM(G27:G34)</f>
        <v>1113727.4</v>
      </c>
      <c r="H25" s="13">
        <f>SUM(H27:H34)</f>
        <v>102539.6</v>
      </c>
    </row>
    <row r="26" spans="1:8" s="1" customFormat="1" ht="23.25" customHeight="1">
      <c r="A26" s="14"/>
      <c r="B26" s="17" t="s">
        <v>6</v>
      </c>
      <c r="C26" s="7"/>
      <c r="D26" s="8"/>
      <c r="E26" s="9"/>
      <c r="F26" s="7"/>
      <c r="G26" s="8"/>
      <c r="H26" s="9"/>
    </row>
    <row r="27" spans="1:8" ht="64.5" customHeight="1">
      <c r="A27" s="7">
        <v>1</v>
      </c>
      <c r="B27" s="15" t="s">
        <v>11</v>
      </c>
      <c r="C27" s="19">
        <f aca="true" t="shared" si="0" ref="C27:C34">D27+E27</f>
        <v>420357.5</v>
      </c>
      <c r="D27" s="12">
        <f>400241.2-902</f>
        <v>399339.2</v>
      </c>
      <c r="E27" s="12">
        <f>21065.3-47</f>
        <v>21018.3</v>
      </c>
      <c r="F27" s="19">
        <f>G27+H27</f>
        <v>304823.39999999997</v>
      </c>
      <c r="G27" s="12">
        <f>185747.3+103835.9</f>
        <v>289583.19999999995</v>
      </c>
      <c r="H27" s="12">
        <f>9776.2+5464</f>
        <v>15240.2</v>
      </c>
    </row>
    <row r="28" spans="1:8" ht="57" customHeight="1">
      <c r="A28" s="7">
        <v>2</v>
      </c>
      <c r="B28" s="15" t="s">
        <v>18</v>
      </c>
      <c r="C28" s="19">
        <f t="shared" si="0"/>
        <v>277230</v>
      </c>
      <c r="D28" s="12">
        <f>267168.5-3800</f>
        <v>263368.5</v>
      </c>
      <c r="E28" s="12">
        <f>14061.5-200</f>
        <v>13861.5</v>
      </c>
      <c r="F28" s="19">
        <f>G28+H28</f>
        <v>705000</v>
      </c>
      <c r="G28" s="12">
        <v>669750</v>
      </c>
      <c r="H28" s="12">
        <v>35250</v>
      </c>
    </row>
    <row r="29" spans="1:8" ht="50.25" customHeight="1">
      <c r="A29" s="7">
        <v>3</v>
      </c>
      <c r="B29" s="15" t="s">
        <v>21</v>
      </c>
      <c r="C29" s="19">
        <f t="shared" si="0"/>
        <v>12240.2</v>
      </c>
      <c r="D29" s="12">
        <v>9462</v>
      </c>
      <c r="E29" s="12">
        <v>2778.2</v>
      </c>
      <c r="F29" s="19">
        <f>H29+G29</f>
        <v>0</v>
      </c>
      <c r="G29" s="12">
        <v>0</v>
      </c>
      <c r="H29" s="12">
        <v>0</v>
      </c>
    </row>
    <row r="30" spans="1:8" ht="50.25" customHeight="1">
      <c r="A30" s="7">
        <v>4</v>
      </c>
      <c r="B30" s="20" t="s">
        <v>25</v>
      </c>
      <c r="C30" s="19">
        <f t="shared" si="0"/>
        <v>18091.5</v>
      </c>
      <c r="D30" s="12">
        <v>12894.6</v>
      </c>
      <c r="E30" s="12">
        <f>10389.2-5194.6+2.3</f>
        <v>5196.900000000001</v>
      </c>
      <c r="F30" s="19">
        <f>H30+G30</f>
        <v>0</v>
      </c>
      <c r="G30" s="12">
        <v>0</v>
      </c>
      <c r="H30" s="12">
        <v>0</v>
      </c>
    </row>
    <row r="31" spans="1:8" ht="50.25" customHeight="1">
      <c r="A31" s="7">
        <v>5</v>
      </c>
      <c r="B31" s="15" t="s">
        <v>24</v>
      </c>
      <c r="C31" s="19">
        <f t="shared" si="0"/>
        <v>81353.6</v>
      </c>
      <c r="D31" s="12">
        <v>59225</v>
      </c>
      <c r="E31" s="12">
        <v>22128.6</v>
      </c>
      <c r="F31" s="19">
        <f>G31+H31</f>
        <v>151085.3</v>
      </c>
      <c r="G31" s="12">
        <f>59225+50765</f>
        <v>109990</v>
      </c>
      <c r="H31" s="12">
        <f>22128.6+18966.7</f>
        <v>41095.3</v>
      </c>
    </row>
    <row r="32" spans="1:8" ht="54" customHeight="1">
      <c r="A32" s="7">
        <v>6</v>
      </c>
      <c r="B32" s="15" t="s">
        <v>22</v>
      </c>
      <c r="C32" s="19">
        <f t="shared" si="0"/>
        <v>1331</v>
      </c>
      <c r="D32" s="12">
        <v>0</v>
      </c>
      <c r="E32" s="12">
        <v>1331</v>
      </c>
      <c r="F32" s="19">
        <f>H32+G32</f>
        <v>1331</v>
      </c>
      <c r="G32" s="12">
        <v>0</v>
      </c>
      <c r="H32" s="12">
        <v>1331</v>
      </c>
    </row>
    <row r="33" spans="1:8" ht="54" customHeight="1">
      <c r="A33" s="7">
        <v>7</v>
      </c>
      <c r="B33" s="15" t="s">
        <v>27</v>
      </c>
      <c r="C33" s="19">
        <f t="shared" si="0"/>
        <v>0</v>
      </c>
      <c r="D33" s="12">
        <v>0</v>
      </c>
      <c r="E33" s="12">
        <v>0</v>
      </c>
      <c r="F33" s="19">
        <f>G33+H33</f>
        <v>42392.299999999996</v>
      </c>
      <c r="G33" s="12">
        <v>32769.2</v>
      </c>
      <c r="H33" s="12">
        <v>9623.1</v>
      </c>
    </row>
    <row r="34" spans="1:8" ht="81.75" customHeight="1">
      <c r="A34" s="7">
        <v>8</v>
      </c>
      <c r="B34" s="15" t="s">
        <v>12</v>
      </c>
      <c r="C34" s="19">
        <f t="shared" si="0"/>
        <v>46537</v>
      </c>
      <c r="D34" s="12">
        <v>46537</v>
      </c>
      <c r="E34" s="12">
        <v>0</v>
      </c>
      <c r="F34" s="19">
        <f>G34+H34</f>
        <v>11635</v>
      </c>
      <c r="G34" s="12">
        <v>11635</v>
      </c>
      <c r="H34" s="12">
        <v>0</v>
      </c>
    </row>
  </sheetData>
  <sheetProtection/>
  <autoFilter ref="B23:H27"/>
  <mergeCells count="12">
    <mergeCell ref="F21:H21"/>
    <mergeCell ref="F22:F23"/>
    <mergeCell ref="G22:H22"/>
    <mergeCell ref="C21:E21"/>
    <mergeCell ref="D22:E22"/>
    <mergeCell ref="C22:C23"/>
    <mergeCell ref="B18:E18"/>
    <mergeCell ref="A17:H17"/>
    <mergeCell ref="C20:E20"/>
    <mergeCell ref="B20:B23"/>
    <mergeCell ref="A20:A23"/>
    <mergeCell ref="F20:H20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1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2019-11-01T09:25:03Z</cp:lastPrinted>
  <dcterms:created xsi:type="dcterms:W3CDTF">2003-07-23T10:25:27Z</dcterms:created>
  <dcterms:modified xsi:type="dcterms:W3CDTF">2019-11-01T09:25:04Z</dcterms:modified>
  <cp:category/>
  <cp:version/>
  <cp:contentType/>
  <cp:contentStatus/>
</cp:coreProperties>
</file>