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9 год " sheetId="1" r:id="rId1"/>
  </sheets>
  <definedNames>
    <definedName name="_xlnm._FilterDatabase" localSheetId="0" hidden="1">'2019 год '!$B$22:$H$27</definedName>
    <definedName name="Z_2EB26682_1E14_41BF_A300_9871E16F1E86_.wvu.FilterData" localSheetId="0" hidden="1">'2019 год '!$B$26:$E$27</definedName>
    <definedName name="Z_2EB26682_1E14_41BF_A300_9871E16F1E86_.wvu.PrintArea" localSheetId="0" hidden="1">'2019 год '!$B$10:$E$27</definedName>
    <definedName name="Z_3708D406_71C9_49CC_A67A_2D2190B41A82_.wvu.FilterData" localSheetId="0" hidden="1">'2019 год '!$B$26:$H$27</definedName>
    <definedName name="Z_742DD9F2_8A71_4480_AC11_A74320E5619E_.wvu.FilterData" localSheetId="0" hidden="1">'2019 год '!$B$26:$H$27</definedName>
    <definedName name="Z_829AF458_32E9_4EBE_8AEA_C1C6BE533EAE_.wvu.FilterData" localSheetId="0" hidden="1">'2019 год '!$B$26:$H$27</definedName>
    <definedName name="Z_829AF458_32E9_4EBE_8AEA_C1C6BE533EAE_.wvu.PrintArea" localSheetId="0" hidden="1">'2019 год '!$B$10:$E$27</definedName>
    <definedName name="Z_829AF458_32E9_4EBE_8AEA_C1C6BE533EAE_.wvu.PrintTitles" localSheetId="0" hidden="1">'2019 год '!$19:$22</definedName>
    <definedName name="Z_829AF458_32E9_4EBE_8AEA_C1C6BE533EAE_.wvu.Rows" localSheetId="0" hidden="1">'2019 год '!#REF!</definedName>
    <definedName name="Z_8E538972_DCB6_4DF0_B6A0_1DAF22EE85A5_.wvu.FilterData" localSheetId="0" hidden="1">'2019 год '!$B$26:$E$27</definedName>
    <definedName name="Z_8E538972_DCB6_4DF0_B6A0_1DAF22EE85A5_.wvu.PrintArea" localSheetId="0" hidden="1">'2019 год '!$B$10:$E$27</definedName>
    <definedName name="Z_9EB2C763_BF55_421A_9B12_FB75DAF70818_.wvu.FilterData" localSheetId="0" hidden="1">'2019 год '!$B$17:$E$27</definedName>
    <definedName name="Z_A8461B4A_AE19_4EF2_B6F9_F9B973A06FD1_.wvu.FilterData" localSheetId="0" hidden="1">'2019 год '!$B$26:$E$27</definedName>
    <definedName name="Z_A8461B4A_AE19_4EF2_B6F9_F9B973A06FD1_.wvu.PrintArea" localSheetId="0" hidden="1">'2019 год '!$B$10:$E$27</definedName>
    <definedName name="Z_B3932895_A846_447D_8D2E_8A665303D3FC_.wvu.FilterData" localSheetId="0" hidden="1">'2019 год '!$B$17:$E$27</definedName>
    <definedName name="Z_B452F1D7_E242_4E66_AEEE_75884A98B5E4_.wvu.FilterData" localSheetId="0" hidden="1">'2019 год '!$B$26:$H$27</definedName>
    <definedName name="Z_D0B00AD6_8582_4105_AEEE_647425D7F180_.wvu.FilterData" localSheetId="0" hidden="1">'2019 год '!$B$17:$E$27</definedName>
    <definedName name="Z_DEEAFF70_302D_4EE4_8D9C_7BB1BBA5AB30_.wvu.FilterData" localSheetId="0" hidden="1">'2019 год '!$B$26:$H$27</definedName>
    <definedName name="Z_E26F76F3_B5FD_4390_A599_DF837A45612F_.wvu.FilterData" localSheetId="0" hidden="1">'2019 год '!$B$17:$E$27</definedName>
    <definedName name="Z_E6BE4A0A_65C8_4D78_A29F_DDA803BF07E4_.wvu.FilterData" localSheetId="0" hidden="1">'2019 год '!$B$26:$E$27</definedName>
    <definedName name="Z_E6BE4A0A_65C8_4D78_A29F_DDA803BF07E4_.wvu.PrintArea" localSheetId="0" hidden="1">'2019 год '!$B$10:$E$27</definedName>
    <definedName name="Z_F18CDA44_02C6_4BCD_94BC_76E4781E3F1C_.wvu.FilterData" localSheetId="0" hidden="1">'2019 год '!$B$26:$E$27</definedName>
    <definedName name="Z_F18CDA44_02C6_4BCD_94BC_76E4781E3F1C_.wvu.PrintArea" localSheetId="0" hidden="1">'2019 год '!$B$10:$E$27</definedName>
    <definedName name="_xlnm.Print_Area" localSheetId="0">'2019 год '!$A$1:$E$34</definedName>
  </definedNames>
  <calcPr fullCalcOnLoad="1"/>
</workbook>
</file>

<file path=xl/sharedStrings.xml><?xml version="1.0" encoding="utf-8"?>
<sst xmlns="http://schemas.openxmlformats.org/spreadsheetml/2006/main" count="32" uniqueCount="28">
  <si>
    <t>Московской области</t>
  </si>
  <si>
    <t>к решению Совета депутатов</t>
  </si>
  <si>
    <t>Сергиево-Посадского</t>
  </si>
  <si>
    <t>муниципального района</t>
  </si>
  <si>
    <t>Наименование объекта</t>
  </si>
  <si>
    <t>Всего</t>
  </si>
  <si>
    <t>в том числе:</t>
  </si>
  <si>
    <t>субсидия из бюджета Московской области</t>
  </si>
  <si>
    <t>№ п/п</t>
  </si>
  <si>
    <t>ПИР и строительство общеобразовательной школы на 1100 мест по адресу: г. Сергиев Посад, мкр-н Северный-5</t>
  </si>
  <si>
    <t>Строительство школы на 550 мест по адресу: Московская область, Сергиево-Посадский район, г. Сергиев Посад, в районе д. Зубачево (ПИР и строительство)</t>
  </si>
  <si>
    <t>Приложение № 15</t>
  </si>
  <si>
    <t>бюджет Сергиево-Посадского муниципального района</t>
  </si>
  <si>
    <t>ВСЕГО</t>
  </si>
  <si>
    <t>тыс.руб.</t>
  </si>
  <si>
    <t xml:space="preserve">Объемы финансирования  </t>
  </si>
  <si>
    <t>Строительство физико-математического лицея в г.Сергиев Посад (ПИР и строительство)</t>
  </si>
  <si>
    <t>Расходы бюджета Сергиево-Посадского муниципального района на осуществление бюджетных инвестиций в объекты муниципальной собственности Сергиево-Посадского муниципального района, софинансирование капитальных вложений в которые осуществляется за счет субсидий из бюджета Московской области, на 2019 год</t>
  </si>
  <si>
    <t>Приобретение, монтаж и ввод в эксплуатацию станции водоочистки, Сергиево-Посадский муниципальный район, с/п Шеметовское, д. Самотовино</t>
  </si>
  <si>
    <t>Строительства газовой блочно-модульной котельной в                       с.Константиново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</si>
  <si>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</t>
  </si>
  <si>
    <t>Строительства газовой блочно-модульной котельной в д. Самотовино (4,6 МВт) сельское поселение Шеметовское</t>
  </si>
  <si>
    <t>от  11.12.2018  № 46/02-МЗ</t>
  </si>
  <si>
    <t>Приобретение, монтаж и ввод в эксплуатацию станции водоочистки д.Марьино, сельское поселение Шеметовское</t>
  </si>
  <si>
    <t xml:space="preserve">от_________№ ________ 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</si>
  <si>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</si>
  <si>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Приложение №10</t>
  </si>
  <si>
    <t>городского округа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</si>
</sst>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174" fontId="6" fillId="0" borderId="10" xfId="0" applyNumberFormat="1" applyFont="1" applyBorder="1" applyAlignment="1">
      <alignment horizontal="center" vertical="center"/>
    </xf>
    <xf numFmtId="174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6" fillId="0" borderId="0" xfId="0" applyFont="1" applyFill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34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5.625" style="0" customWidth="1"/>
    <col min="2" max="2" width="62.125" style="0" customWidth="1"/>
    <col min="3" max="3" width="14.75390625" style="0" customWidth="1"/>
    <col min="4" max="4" width="18.625" style="0" customWidth="1"/>
    <col min="5" max="5" width="18.75390625" style="0" customWidth="1"/>
    <col min="7" max="7" width="3.25390625" style="0" customWidth="1"/>
  </cols>
  <sheetData>
    <row r="1" spans="2:4" ht="15">
      <c r="B1" s="2"/>
      <c r="C1" s="2"/>
      <c r="D1" s="2"/>
    </row>
    <row r="2" spans="2:4" ht="15">
      <c r="B2" s="2"/>
      <c r="C2" s="2"/>
      <c r="D2" s="12" t="s">
        <v>26</v>
      </c>
    </row>
    <row r="3" spans="2:4" ht="15">
      <c r="B3" s="2"/>
      <c r="C3" s="2"/>
      <c r="D3" s="2" t="s">
        <v>1</v>
      </c>
    </row>
    <row r="4" spans="2:4" ht="15">
      <c r="B4" s="2"/>
      <c r="C4" s="2"/>
      <c r="D4" s="2" t="s">
        <v>2</v>
      </c>
    </row>
    <row r="5" spans="2:4" ht="15">
      <c r="B5" s="2"/>
      <c r="C5" s="2"/>
      <c r="D5" s="2" t="s">
        <v>27</v>
      </c>
    </row>
    <row r="6" spans="2:4" ht="15">
      <c r="B6" s="2"/>
      <c r="C6" s="2"/>
      <c r="D6" s="2" t="s">
        <v>0</v>
      </c>
    </row>
    <row r="7" spans="2:4" ht="15">
      <c r="B7" s="2"/>
      <c r="C7" s="2"/>
      <c r="D7" s="2" t="s">
        <v>24</v>
      </c>
    </row>
    <row r="8" spans="2:4" ht="15">
      <c r="B8" s="2"/>
      <c r="C8" s="2"/>
      <c r="D8" s="2"/>
    </row>
    <row r="9" spans="2:4" ht="15">
      <c r="B9" s="2"/>
      <c r="C9" s="2"/>
      <c r="D9" s="2"/>
    </row>
    <row r="10" spans="2:4" ht="15">
      <c r="B10" s="2"/>
      <c r="C10" s="2"/>
      <c r="D10" s="12" t="s">
        <v>11</v>
      </c>
    </row>
    <row r="11" spans="2:4" ht="15">
      <c r="B11" s="2"/>
      <c r="C11" s="2"/>
      <c r="D11" s="2" t="s">
        <v>1</v>
      </c>
    </row>
    <row r="12" spans="2:4" ht="15">
      <c r="B12" s="2"/>
      <c r="C12" s="2"/>
      <c r="D12" s="2" t="s">
        <v>2</v>
      </c>
    </row>
    <row r="13" spans="2:4" ht="15">
      <c r="B13" s="2"/>
      <c r="C13" s="2"/>
      <c r="D13" s="2" t="s">
        <v>3</v>
      </c>
    </row>
    <row r="14" spans="2:4" ht="15">
      <c r="B14" s="2"/>
      <c r="C14" s="2"/>
      <c r="D14" s="2" t="s">
        <v>0</v>
      </c>
    </row>
    <row r="15" spans="2:4" ht="15">
      <c r="B15" s="2"/>
      <c r="C15" s="2"/>
      <c r="D15" s="2" t="s">
        <v>22</v>
      </c>
    </row>
    <row r="16" spans="2:5" ht="15">
      <c r="B16" s="2"/>
      <c r="C16" s="2"/>
      <c r="D16" s="2"/>
      <c r="E16" s="2"/>
    </row>
    <row r="17" spans="1:5" ht="57.75" customHeight="1">
      <c r="A17" s="29" t="s">
        <v>17</v>
      </c>
      <c r="B17" s="30"/>
      <c r="C17" s="30"/>
      <c r="D17" s="30"/>
      <c r="E17" s="30"/>
    </row>
    <row r="18" spans="1:5" ht="20.25" customHeight="1">
      <c r="A18" s="11"/>
      <c r="B18" s="1"/>
      <c r="C18" s="1"/>
      <c r="D18" s="1"/>
      <c r="E18" s="1"/>
    </row>
    <row r="19" spans="2:5" ht="15">
      <c r="B19" s="2"/>
      <c r="C19" s="2"/>
      <c r="D19" s="2"/>
      <c r="E19" s="14" t="s">
        <v>14</v>
      </c>
    </row>
    <row r="20" spans="1:5" s="1" customFormat="1" ht="24" customHeight="1">
      <c r="A20" s="20" t="s">
        <v>8</v>
      </c>
      <c r="B20" s="20" t="s">
        <v>4</v>
      </c>
      <c r="C20" s="23" t="s">
        <v>15</v>
      </c>
      <c r="D20" s="24"/>
      <c r="E20" s="25"/>
    </row>
    <row r="21" spans="1:5" s="1" customFormat="1" ht="24" customHeight="1">
      <c r="A21" s="21"/>
      <c r="B21" s="21"/>
      <c r="C21" s="26" t="s">
        <v>5</v>
      </c>
      <c r="D21" s="24" t="s">
        <v>6</v>
      </c>
      <c r="E21" s="28"/>
    </row>
    <row r="22" spans="1:5" s="1" customFormat="1" ht="66" customHeight="1">
      <c r="A22" s="22"/>
      <c r="B22" s="22"/>
      <c r="C22" s="27"/>
      <c r="D22" s="4" t="s">
        <v>7</v>
      </c>
      <c r="E22" s="4" t="s">
        <v>12</v>
      </c>
    </row>
    <row r="23" spans="1:5" s="1" customFormat="1" ht="19.5" customHeight="1">
      <c r="A23" s="5">
        <v>1</v>
      </c>
      <c r="B23" s="5">
        <v>2</v>
      </c>
      <c r="C23" s="5">
        <v>3</v>
      </c>
      <c r="D23" s="3">
        <v>4</v>
      </c>
      <c r="E23" s="3">
        <v>5</v>
      </c>
    </row>
    <row r="24" spans="1:5" s="1" customFormat="1" ht="40.5" customHeight="1">
      <c r="A24" s="8"/>
      <c r="B24" s="7" t="s">
        <v>13</v>
      </c>
      <c r="C24" s="10">
        <f>D24+E24</f>
        <v>995288.8</v>
      </c>
      <c r="D24" s="10">
        <f>D26+D27+D29+D30+D32+D33+D34+D31+D28</f>
        <v>743530.2000000001</v>
      </c>
      <c r="E24" s="10">
        <f>E26+E27+E29+E30+E32+E33+E34+E31+E28</f>
        <v>251758.59999999998</v>
      </c>
    </row>
    <row r="25" spans="1:5" s="1" customFormat="1" ht="23.25" customHeight="1">
      <c r="A25" s="8"/>
      <c r="B25" s="15" t="s">
        <v>6</v>
      </c>
      <c r="C25" s="5"/>
      <c r="D25" s="6"/>
      <c r="E25" s="6"/>
    </row>
    <row r="26" spans="1:5" ht="50.25" customHeight="1">
      <c r="A26" s="5">
        <v>1</v>
      </c>
      <c r="B26" s="16" t="s">
        <v>9</v>
      </c>
      <c r="C26" s="13">
        <f aca="true" t="shared" si="0" ref="C26:C34">D26+E26</f>
        <v>866904.2</v>
      </c>
      <c r="D26" s="9">
        <f>427657.2+199882.7</f>
        <v>627539.9</v>
      </c>
      <c r="E26" s="9">
        <v>239364.3</v>
      </c>
    </row>
    <row r="27" spans="1:5" ht="54.75" customHeight="1">
      <c r="A27" s="5">
        <v>2</v>
      </c>
      <c r="B27" s="17" t="s">
        <v>10</v>
      </c>
      <c r="C27" s="13">
        <f t="shared" si="0"/>
        <v>10440</v>
      </c>
      <c r="D27" s="9">
        <f>95000-85984+902</f>
        <v>9918</v>
      </c>
      <c r="E27" s="9">
        <f>500+22</f>
        <v>522</v>
      </c>
    </row>
    <row r="28" spans="1:5" ht="54.75" customHeight="1">
      <c r="A28" s="5">
        <v>3</v>
      </c>
      <c r="B28" s="17" t="s">
        <v>25</v>
      </c>
      <c r="C28" s="13">
        <f>E28</f>
        <v>27.8</v>
      </c>
      <c r="D28" s="9">
        <v>0</v>
      </c>
      <c r="E28" s="9">
        <v>27.8</v>
      </c>
    </row>
    <row r="29" spans="1:5" ht="46.5" customHeight="1">
      <c r="A29" s="5">
        <v>4</v>
      </c>
      <c r="B29" s="17" t="s">
        <v>16</v>
      </c>
      <c r="C29" s="13">
        <f t="shared" si="0"/>
        <v>19000</v>
      </c>
      <c r="D29" s="9">
        <f>14250+3800</f>
        <v>18050</v>
      </c>
      <c r="E29" s="9">
        <f>750+200</f>
        <v>950</v>
      </c>
    </row>
    <row r="30" spans="1:5" ht="59.25" customHeight="1">
      <c r="A30" s="5">
        <v>5</v>
      </c>
      <c r="B30" s="17" t="s">
        <v>18</v>
      </c>
      <c r="C30" s="13">
        <f t="shared" si="0"/>
        <v>9000</v>
      </c>
      <c r="D30" s="9">
        <f>4534+1543</f>
        <v>6077</v>
      </c>
      <c r="E30" s="19">
        <f>1331+1592</f>
        <v>2923</v>
      </c>
    </row>
    <row r="31" spans="1:5" ht="59.25" customHeight="1">
      <c r="A31" s="5">
        <v>6</v>
      </c>
      <c r="B31" s="18" t="s">
        <v>23</v>
      </c>
      <c r="C31" s="13">
        <f>E31+D31</f>
        <v>1414</v>
      </c>
      <c r="D31" s="9">
        <v>1413</v>
      </c>
      <c r="E31" s="9">
        <v>1</v>
      </c>
    </row>
    <row r="32" spans="1:5" ht="46.5" customHeight="1">
      <c r="A32" s="5">
        <v>7</v>
      </c>
      <c r="B32" s="17" t="s">
        <v>21</v>
      </c>
      <c r="C32" s="13">
        <f t="shared" si="0"/>
        <v>18091.600000000002</v>
      </c>
      <c r="D32" s="9">
        <f>25793.9-12894.6</f>
        <v>12899.300000000001</v>
      </c>
      <c r="E32" s="9">
        <f>10389.2-5194.6-2.3</f>
        <v>5192.3</v>
      </c>
    </row>
    <row r="33" spans="1:5" ht="46.5" customHeight="1">
      <c r="A33" s="5">
        <v>8</v>
      </c>
      <c r="B33" s="17" t="s">
        <v>19</v>
      </c>
      <c r="C33" s="13">
        <f t="shared" si="0"/>
        <v>12240.2</v>
      </c>
      <c r="D33" s="9">
        <v>9462</v>
      </c>
      <c r="E33" s="9">
        <v>2778.2</v>
      </c>
    </row>
    <row r="34" spans="1:5" ht="70.5" customHeight="1">
      <c r="A34" s="5">
        <v>9</v>
      </c>
      <c r="B34" s="17" t="s">
        <v>20</v>
      </c>
      <c r="C34" s="13">
        <f t="shared" si="0"/>
        <v>58171</v>
      </c>
      <c r="D34" s="9">
        <v>58171</v>
      </c>
      <c r="E34" s="9">
        <v>0</v>
      </c>
    </row>
  </sheetData>
  <sheetProtection/>
  <autoFilter ref="B22:H27"/>
  <mergeCells count="6">
    <mergeCell ref="A20:A22"/>
    <mergeCell ref="B20:B22"/>
    <mergeCell ref="C20:E20"/>
    <mergeCell ref="C21:C22"/>
    <mergeCell ref="D21:E21"/>
    <mergeCell ref="A17:E17"/>
  </mergeCells>
  <printOptions horizontalCentered="1"/>
  <pageMargins left="0.8661417322834646" right="0.2362204724409449" top="0.5118110236220472" bottom="0.2362204724409449" header="0.2755905511811024" footer="0.2362204724409449"/>
  <pageSetup horizontalDpi="300" verticalDpi="300" orientation="portrait" paperSize="9" scale="67" r:id="rId1"/>
  <headerFooter alignWithMargins="0"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Н. Тихомирова</cp:lastModifiedBy>
  <cp:lastPrinted>2019-11-01T09:24:29Z</cp:lastPrinted>
  <dcterms:created xsi:type="dcterms:W3CDTF">2003-07-23T10:25:27Z</dcterms:created>
  <dcterms:modified xsi:type="dcterms:W3CDTF">2019-11-01T09:24:34Z</dcterms:modified>
  <cp:category/>
  <cp:version/>
  <cp:contentType/>
  <cp:contentStatus/>
</cp:coreProperties>
</file>